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MED Formu" state="visible" r:id="rId4"/>
    <sheet sheetId="2" name="Örnek" state="visible" r:id="rId5"/>
    <sheet sheetId="3" name="5 Adım" state="visible" r:id="rId6"/>
  </sheets>
  <definedNames>
    <definedName name="_xlnm.Print_Area" localSheetId="0">'SMED Formu'!$A1:$I65</definedName>
    <definedName name="_xlnm.Print_Titles" localSheetId="0">'SMED Formu'!$11:$11</definedName>
    <definedName name="_xlnm.Print_Area" localSheetId="1">'Örnek'!$A1:$I65</definedName>
    <definedName name="_xlnm.Print_Titles" localSheetId="1">'Örnek'!$11:$11</definedName>
  </definedNames>
  <calcPr calcId="171027"/>
</workbook>
</file>

<file path=xl/sharedStrings.xml><?xml version="1.0" encoding="utf-8"?>
<sst xmlns="http://schemas.openxmlformats.org/spreadsheetml/2006/main" count="147" uniqueCount="89">
  <si>
    <t>SMED Analiz Formu</t>
  </si>
  <si>
    <t>Tip değişim (ayar) süresini 5 adımda kısaltın</t>
  </si>
  <si>
    <t>Yöntem: eproses.com/rehberler/smed-nedir-nasil-uygulanir</t>
  </si>
  <si>
    <t>Çalışma bilgileri</t>
  </si>
  <si>
    <t>Hat</t>
  </si>
  <si>
    <t>Tarih</t>
  </si>
  <si>
    <t>Makine</t>
  </si>
  <si>
    <t>Vardiya</t>
  </si>
  <si>
    <t>Geçiş (önceki iş → yeni iş)</t>
  </si>
  <si>
    <t>Operatör</t>
  </si>
  <si>
    <t>Gözlemci</t>
  </si>
  <si>
    <t>Video / kayıt no</t>
  </si>
  <si>
    <t>Adım listesi  ·  1. Gözlemle  2. İç / dış ayır  3. Dışa çevir  4. İç ayarı kısalt</t>
  </si>
  <si>
    <t>No</t>
  </si>
  <si>
    <t>Adım (ne yapılıyor?)</t>
  </si>
  <si>
    <t>Süre (sn)</t>
  </si>
  <si>
    <t xml:space="preserve">Mevcut
İç / Dış</t>
  </si>
  <si>
    <t xml:space="preserve">Dışa
çevrilebilir mi?</t>
  </si>
  <si>
    <t xml:space="preserve">Hedef süre
(sn)</t>
  </si>
  <si>
    <t>Yeni durum</t>
  </si>
  <si>
    <t xml:space="preserve">Kalan iç
süre (sn)</t>
  </si>
  <si>
    <t>Not / iyileştirme fikri</t>
  </si>
  <si>
    <t>Sonuç  ·  ayar başına (makine duruşu)</t>
  </si>
  <si>
    <t>Yıllık etki  ·  sarı alanları doldurun</t>
  </si>
  <si>
    <t>Mevcut ayar süresi (iç ayar)</t>
  </si>
  <si>
    <t>Günde iş değişimi sayısı</t>
  </si>
  <si>
    <t>Dış ayar (makine çalışırken)</t>
  </si>
  <si>
    <t>Yıllık çalışma günü</t>
  </si>
  <si>
    <t>Dışa alınınca kalan ayar süresi</t>
  </si>
  <si>
    <t>Vardiya süresi (saat)</t>
  </si>
  <si>
    <t>İç ayar kısaltılınca hedef süre</t>
  </si>
  <si>
    <t>Mevcut yıllık ayar kaybı</t>
  </si>
  <si>
    <t>Ayar başına kazanç</t>
  </si>
  <si>
    <t>Yıllık kazanç</t>
  </si>
  <si>
    <t>Kısalma oranı</t>
  </si>
  <si>
    <t>Yıllık kazanç (vardiya)</t>
  </si>
  <si>
    <t>5. Standartlaştır ve sürdür</t>
  </si>
  <si>
    <t>Yeni ayar standardı (iş talimatı no)</t>
  </si>
  <si>
    <t>Eğitim verilen operatörler</t>
  </si>
  <si>
    <t>Takip ölçüm tarihi</t>
  </si>
  <si>
    <t>Onaylayan</t>
  </si>
  <si>
    <t>Bu şablon eproses tarafından ücretsiz sunulur · eproses.com · bilgi@eproses.com · +90 536 031 84 05</t>
  </si>
  <si>
    <t>Dilimleme hattı</t>
  </si>
  <si>
    <t>Kâğıt rulo dilimleme</t>
  </si>
  <si>
    <t>1. vardiya</t>
  </si>
  <si>
    <t>120 mm → 85 mm rulo</t>
  </si>
  <si>
    <t>A. Operatör</t>
  </si>
  <si>
    <t>Yalın üretim mentoru</t>
  </si>
  <si>
    <t>VID-001</t>
  </si>
  <si>
    <t>Son sağlam parçayı al, makineyi durdur</t>
  </si>
  <si>
    <t>İç</t>
  </si>
  <si>
    <t>Hayır</t>
  </si>
  <si>
    <t>Yeni iş emrini ve ölçüleri ofisten getir</t>
  </si>
  <si>
    <t>Evet</t>
  </si>
  <si>
    <t>İş emri önceki iş bitmeden makineye bırakılır</t>
  </si>
  <si>
    <t>Bıçak takımını depoda bul ve getir</t>
  </si>
  <si>
    <t>Takım arabasında hazır bekler</t>
  </si>
  <si>
    <t>Eski ruloyu sök</t>
  </si>
  <si>
    <t>Bıçak tutucu cıvatalarını sök (3 farklı anahtar)</t>
  </si>
  <si>
    <t>Cıvatalar tek ölçüye standartlaştırılır</t>
  </si>
  <si>
    <t>Bıçak aralıklarını cetvelle ayarla</t>
  </si>
  <si>
    <t>Ölçü şablonu ile tek seferde ayar</t>
  </si>
  <si>
    <t>Yeni ruloyu forklift bekleyerek getir</t>
  </si>
  <si>
    <t>Rulo önceden makine yanına getirilir</t>
  </si>
  <si>
    <t>Yeni ruloyu tak</t>
  </si>
  <si>
    <t>Deneme kesimi ve ölçü kontrolü</t>
  </si>
  <si>
    <t>Eski bıçakları temizleyip yerine kaldır</t>
  </si>
  <si>
    <t>Dış</t>
  </si>
  <si>
    <t>SMED: 5 adımda uygulama</t>
  </si>
  <si>
    <t>Formu bu sırayla doldurun</t>
  </si>
  <si>
    <t>Adımlar</t>
  </si>
  <si>
    <t>Mevcut durumu gözlemle</t>
  </si>
  <si>
    <t>İşten işe geçişi videoya çekin. Son sağlam parçadan ilk sağlam parçaya kadar her adımı ve süresini formdaki adım listesine yazın. Operatörler arasında fark varsa birkaçını ayrı ayrı çekin.</t>
  </si>
  <si>
    <t>İç ve dış ayarı ayır</t>
  </si>
  <si>
    <t>İç ayar: yalnızca makine dururken yapılabilir. Dış ayar: makine çalışırken yapılabilir. "Mevcut İç / Dış" sütununu doldurun.</t>
  </si>
  <si>
    <t>İç ayarı dışa çevir</t>
  </si>
  <si>
    <t>Kalıp, takım, malzeme, iş emri gibi hazırlıklar önceki iş çalışırken yapılabiliyorsa "Dışa çevrilebilir mi?" sütununa Evet yazın.</t>
  </si>
  <si>
    <t>İç ayarı kısalt</t>
  </si>
  <si>
    <t>İçte kalan adımlar için hızlı bağlantı, çeyrek tur cıvata, standart anahtar, paralel çalışma gibi fikirleri nota, ulaşılabilir süreyi "Hedef süre" sütununa yazın.</t>
  </si>
  <si>
    <t>Standartlaştır ve sürdür</t>
  </si>
  <si>
    <t>Yeni akışı iş talimatına çevirin, operatörleri eğitin, birkaç hafta sonra yeniden ölçün. Formun alt kısmını doldurun.</t>
  </si>
  <si>
    <t>Nasıl hesaplanır?</t>
  </si>
  <si>
    <t>•  Mevcut ayar süresi = iç ayar adımlarının toplamı (makinenin durduğu süre).</t>
  </si>
  <si>
    <t>•  Dışa alınınca kalan = iç ayar adımlarından "Dışa çevrilebilir: Evet" olmayanların toplamı.</t>
  </si>
  <si>
    <t>•  Hedef süre = içte kalan adımlarda hedef süre (boşsa mevcut süre).</t>
  </si>
  <si>
    <t>•  Yıllık kazanç = ayar başına kazanç × günlük iş değişimi × yıllık çalışma günü.</t>
  </si>
  <si>
    <t>•  Örnek: günde 15 değişimde iş başına 3 dk kazanç, 312 günde yılda 234 saat, yaklaşık 29 vardiya eder.</t>
  </si>
  <si>
    <t>•  Sarı alanlar giriş, gri alanlar otomatik hesaplanır. "Örnek" sayfasında doldurulmuş bir çalışma var.</t>
  </si>
  <si>
    <t>Sahada birlikte uygulamak ister misiniz? eproses · eproses.com · bilgi@eproses.com · +90 536 031 84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</si>
</sst>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"/>
    <numFmt numFmtId="165" formatCode="0.0 &quot;dk&quot;"/>
    <numFmt numFmtId="166" formatCode="0.0"/>
    <numFmt numFmtId="167" formatCode="#,##0 &quot;saat&quot;"/>
    <numFmt numFmtId="168" formatCode="#,##0.0 &quot;vardiya&quot;"/>
  </numFmts>
  <fonts count="11" x14ac:knownFonts="1">
    <font>
      <color theme="1"/>
      <family val="2"/>
      <scheme val="minor"/>
      <sz val="11"/>
      <name val="Calibri"/>
    </font>
    <font>
      <b/>
      <color rgb="FF12283F"/>
      <sz val="18"/>
      <name val="Calibri"/>
    </font>
    <font>
      <color rgb="FF7A8B9C"/>
      <sz val="10"/>
      <name val="Calibri"/>
    </font>
    <font>
      <u/>
      <color rgb="FF2F6188"/>
      <sz val="9"/>
      <name val="Calibri"/>
    </font>
    <font>
      <b/>
      <color rgb="FFFFFFFF"/>
      <sz val="11"/>
      <name val="Calibri"/>
    </font>
    <font>
      <b/>
      <color rgb="FF12283F"/>
      <sz val="10"/>
      <name val="Calibri"/>
    </font>
    <font>
      <color rgb="FF12283F"/>
      <sz val="10"/>
      <name val="Calibri"/>
    </font>
    <font>
      <color rgb="FF7A8B9C"/>
      <sz val="9"/>
      <name val="Calibri"/>
    </font>
    <font>
      <b/>
      <color rgb="FF2F6188"/>
      <sz val="12"/>
      <name val="Calibri"/>
    </font>
    <font>
      <b/>
      <color rgb="FF2F6188"/>
      <sz val="16"/>
      <name val="Calibri"/>
    </font>
    <font>
      <b/>
      <color rgb="FF12283F"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2283F"/>
      </patternFill>
    </fill>
    <fill>
      <patternFill patternType="solid">
        <fgColor rgb="FFEFF3F7"/>
      </patternFill>
    </fill>
    <fill>
      <patternFill patternType="solid">
        <fgColor rgb="FFFFFBEA"/>
      </patternFill>
    </fill>
    <fill>
      <patternFill patternType="solid">
        <fgColor rgb="FFDFE7EE"/>
      </patternFill>
    </fill>
    <fill>
      <patternFill patternType="solid">
        <fgColor rgb="FFF4F6F8"/>
      </patternFill>
    </fill>
    <fill>
      <patternFill patternType="solid">
        <fgColor rgb="FF2F6188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2283F"/>
      </bottom>
      <diagonal/>
    </border>
    <border>
      <left style="thin">
        <color rgb="FFD3DAE3"/>
      </left>
      <right style="thin">
        <color rgb="FFD3DAE3"/>
      </right>
      <top style="thin">
        <color rgb="FFD3DAE3"/>
      </top>
      <bottom style="thin">
        <color rgb="FFD3DAE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right" vertical="bottom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0" fontId="0" fillId="0" borderId="1" xfId="0" applyBorder="1"/>
    <xf numFmtId="0" fontId="4" fillId="2" borderId="0" xfId="0" applyFont="1" applyFill="1" applyAlignment="1">
      <alignment vertical="center" indent="1"/>
    </xf>
    <xf numFmtId="0" fontId="5" fillId="3" borderId="2" xfId="0" applyFont="1" applyFill="1" applyBorder="1" applyAlignment="1">
      <alignment vertical="center" wrapText="1" indent="1"/>
    </xf>
    <xf numFmtId="0" fontId="6" fillId="4" borderId="2" xfId="0" applyFont="1" applyFill="1" applyBorder="1" applyAlignment="1">
      <alignment vertical="center" indent="1"/>
    </xf>
    <xf numFmtId="164" fontId="6" fillId="4" borderId="2" xfId="0" applyNumberFormat="1" applyFont="1" applyFill="1" applyBorder="1" applyAlignment="1">
      <alignment vertical="center" inden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 indent="1"/>
    </xf>
    <xf numFmtId="0" fontId="7" fillId="0" borderId="2" xfId="0" applyFont="1" applyBorder="1" applyAlignment="1">
      <alignment horizontal="center"/>
    </xf>
    <xf numFmtId="1" fontId="6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1" fontId="6" fillId="6" borderId="2" xfId="0" applyNumberFormat="1" applyFont="1" applyFill="1" applyBorder="1" applyAlignment="1">
      <alignment horizontal="right" vertical="center" indent="1"/>
    </xf>
    <xf numFmtId="165" fontId="6" fillId="6" borderId="2" xfId="0" applyNumberFormat="1" applyFont="1" applyFill="1" applyBorder="1" applyAlignment="1">
      <alignment horizontal="right" vertical="center" indent="1"/>
    </xf>
    <xf numFmtId="1" fontId="6" fillId="4" borderId="2" xfId="0" applyNumberFormat="1" applyFont="1" applyFill="1" applyBorder="1" applyAlignment="1">
      <alignment horizontal="right" indent="1"/>
    </xf>
    <xf numFmtId="166" fontId="6" fillId="4" borderId="2" xfId="0" applyNumberFormat="1" applyFont="1" applyFill="1" applyBorder="1" applyAlignment="1">
      <alignment horizontal="right" indent="1"/>
    </xf>
    <xf numFmtId="167" fontId="6" fillId="6" borderId="2" xfId="0" applyNumberFormat="1" applyFont="1" applyFill="1" applyBorder="1" applyAlignment="1">
      <alignment horizontal="right" vertical="center" indent="1"/>
    </xf>
    <xf numFmtId="165" fontId="8" fillId="6" borderId="2" xfId="0" applyNumberFormat="1" applyFont="1" applyFill="1" applyBorder="1" applyAlignment="1">
      <alignment horizontal="right" vertical="center" indent="1"/>
    </xf>
    <xf numFmtId="167" fontId="8" fillId="6" borderId="2" xfId="0" applyNumberFormat="1" applyFont="1" applyFill="1" applyBorder="1" applyAlignment="1">
      <alignment horizontal="right" vertical="center" indent="1"/>
    </xf>
    <xf numFmtId="9" fontId="8" fillId="6" borderId="2" xfId="0" applyNumberFormat="1" applyFont="1" applyFill="1" applyBorder="1" applyAlignment="1">
      <alignment horizontal="right" vertical="center" indent="1"/>
    </xf>
    <xf numFmtId="168" fontId="8" fillId="6" borderId="2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0" fillId="3" borderId="2" xfId="0" applyFont="1" applyFill="1" applyBorder="1" applyAlignment="1">
      <alignment vertical="center" wrapText="1" indent="1"/>
    </xf>
    <xf numFmtId="0" fontId="6" fillId="0" borderId="2" xfId="0" applyFont="1" applyBorder="1" applyAlignment="1">
      <alignment vertical="center" wrapText="1" indent="1"/>
    </xf>
    <xf numFmtId="0" fontId="6" fillId="0" borderId="0" xfId="0" applyFont="1" applyAlignment="1">
      <alignment vertical="center" wrapText="1" indent="1"/>
    </xf>
    <xf numFmtId="0" fontId="4" fillId="7" borderId="0" xfId="0" applyFont="1" applyFill="1" applyAlignment="1">
      <alignment horizontal="center" vertical="center" wrapText="1"/>
    </xf>
  </cellXfs>
  <cellStyles count="1">
    <cellStyle name="Normal" xfId="0" builtinId="0"/>
  </cellStyles>
  <dxfs count="2">
    <dxf>
      <font>
        <b/>
        <color rgb="FF2F6188"/>
      </font>
    </dxf>
    <dxf>
      <font>
        <b/>
        <color rgb="FF2F618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</xdr:colOff>
      <xdr:row>0</xdr:row>
      <xdr:rowOff>120000</xdr:rowOff>
    </xdr:from>
    <xdr:ext cx="1809750" cy="4381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</xdr:colOff>
      <xdr:row>0</xdr:row>
      <xdr:rowOff>120000</xdr:rowOff>
    </xdr:from>
    <xdr:ext cx="1809750" cy="4381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</xdr:colOff>
      <xdr:row>0</xdr:row>
      <xdr:rowOff>120000</xdr:rowOff>
    </xdr:from>
    <xdr:ext cx="1809750" cy="4381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proses.com/rehberler/smed-nedir-nasil-uygulani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eproses.com/rehberler/smed-nedir-nasil-uygulanir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eproses.com/rehberler/smed-nedir-nasil-uygulanir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0" customWidth="1"/>
    <col min="3" max="3" width="11" customWidth="1"/>
    <col min="4" max="4" width="12" customWidth="1"/>
    <col min="5" max="5" width="14" customWidth="1"/>
    <col min="6" max="8" width="12" customWidth="1"/>
    <col min="9" max="9" width="40" customWidth="1"/>
  </cols>
  <sheetData>
    <row r="1" ht="30" customHeight="1" spans="4:9" x14ac:dyDescent="0.25">
      <c r="D1" s="1" t="s">
        <v>0</v>
      </c>
      <c r="E1" s="1"/>
      <c r="F1" s="1"/>
      <c r="G1" s="1"/>
      <c r="H1" s="1"/>
      <c r="I1" s="1"/>
    </row>
    <row r="2" ht="22" customHeight="1" spans="4:9" x14ac:dyDescent="0.25">
      <c r="D2" s="2" t="s">
        <v>1</v>
      </c>
      <c r="E2" s="2"/>
      <c r="F2" s="2"/>
      <c r="G2" s="2"/>
      <c r="H2" s="2"/>
      <c r="I2" s="2"/>
    </row>
    <row r="3" ht="18" customHeight="1" spans="4:9" x14ac:dyDescent="0.25">
      <c r="D3" s="3" t="s">
        <v>2</v>
      </c>
      <c r="E3" s="3"/>
      <c r="F3" s="3"/>
      <c r="G3" s="3"/>
      <c r="H3" s="3"/>
      <c r="I3" s="3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ht="20" customHeight="1" spans="1:9" x14ac:dyDescent="0.25">
      <c r="A5" s="5" t="s">
        <v>3</v>
      </c>
      <c r="B5" s="5"/>
      <c r="C5" s="5"/>
      <c r="D5" s="5"/>
      <c r="E5" s="5"/>
      <c r="F5" s="5"/>
      <c r="G5" s="5"/>
      <c r="H5" s="5"/>
      <c r="I5" s="5"/>
    </row>
    <row r="6" ht="20" customHeight="1" spans="1:9" x14ac:dyDescent="0.25">
      <c r="A6" s="6" t="s">
        <v>4</v>
      </c>
      <c r="B6" s="6"/>
      <c r="C6" s="7"/>
      <c r="D6" s="7"/>
      <c r="E6" s="7"/>
      <c r="F6" s="6" t="s">
        <v>5</v>
      </c>
      <c r="G6" s="6"/>
      <c r="H6" s="8"/>
      <c r="I6" s="8"/>
    </row>
    <row r="7" ht="20" customHeight="1" spans="1:9" x14ac:dyDescent="0.25">
      <c r="A7" s="6" t="s">
        <v>6</v>
      </c>
      <c r="B7" s="6"/>
      <c r="C7" s="7"/>
      <c r="D7" s="7"/>
      <c r="E7" s="7"/>
      <c r="F7" s="6" t="s">
        <v>7</v>
      </c>
      <c r="G7" s="6"/>
      <c r="H7" s="7"/>
      <c r="I7" s="7"/>
    </row>
    <row r="8" ht="20" customHeight="1" spans="1:9" x14ac:dyDescent="0.25">
      <c r="A8" s="6" t="s">
        <v>8</v>
      </c>
      <c r="B8" s="6"/>
      <c r="C8" s="7"/>
      <c r="D8" s="7"/>
      <c r="E8" s="7"/>
      <c r="F8" s="6" t="s">
        <v>9</v>
      </c>
      <c r="G8" s="6"/>
      <c r="H8" s="7"/>
      <c r="I8" s="7"/>
    </row>
    <row r="9" ht="20" customHeight="1" spans="1:9" x14ac:dyDescent="0.25">
      <c r="A9" s="6" t="s">
        <v>10</v>
      </c>
      <c r="B9" s="6"/>
      <c r="C9" s="7"/>
      <c r="D9" s="7"/>
      <c r="E9" s="7"/>
      <c r="F9" s="6" t="s">
        <v>11</v>
      </c>
      <c r="G9" s="6"/>
      <c r="H9" s="7"/>
      <c r="I9" s="7"/>
    </row>
    <row r="10" ht="20" customHeight="1" spans="1:9" x14ac:dyDescent="0.25">
      <c r="A10" s="5" t="s">
        <v>12</v>
      </c>
      <c r="B10" s="5"/>
      <c r="C10" s="5"/>
      <c r="D10" s="5"/>
      <c r="E10" s="5"/>
      <c r="F10" s="5"/>
      <c r="G10" s="5"/>
      <c r="H10" s="5"/>
      <c r="I10" s="5"/>
    </row>
    <row r="11" ht="32" customHeight="1" spans="1:9" x14ac:dyDescent="0.25">
      <c r="A11" s="9" t="s">
        <v>13</v>
      </c>
      <c r="B11" s="10" t="s">
        <v>14</v>
      </c>
      <c r="C11" s="9" t="s">
        <v>15</v>
      </c>
      <c r="D11" s="9" t="s">
        <v>16</v>
      </c>
      <c r="E11" s="9" t="s">
        <v>17</v>
      </c>
      <c r="F11" s="9" t="s">
        <v>18</v>
      </c>
      <c r="G11" s="9" t="s">
        <v>19</v>
      </c>
      <c r="H11" s="9" t="s">
        <v>20</v>
      </c>
      <c r="I11" s="10" t="s">
        <v>21</v>
      </c>
    </row>
    <row r="12" ht="18" customHeight="1" spans="1:9" x14ac:dyDescent="0.25">
      <c r="A12" s="11">
        <v>1</v>
      </c>
      <c r="B12" s="7"/>
      <c r="C12" s="12"/>
      <c r="D12" s="13"/>
      <c r="E12" s="13"/>
      <c r="F12" s="12"/>
      <c r="G12" s="14">
        <f>IF(D12="","",IF(AND(D12="İç",E12&lt;&gt;"Evet"),"İç","Dış"))</f>
      </c>
      <c r="H12" s="15">
        <f>IF(OR(C12="",G12&lt;&gt;"İç"),"",IF(F12="",C12,F12))</f>
      </c>
      <c r="I12" s="7"/>
    </row>
    <row r="13" ht="18" customHeight="1" spans="1:9" x14ac:dyDescent="0.25">
      <c r="A13" s="11">
        <v>2</v>
      </c>
      <c r="B13" s="7"/>
      <c r="C13" s="12"/>
      <c r="D13" s="13"/>
      <c r="E13" s="13"/>
      <c r="F13" s="12"/>
      <c r="G13" s="14">
        <f>IF(D13="","",IF(AND(D13="İç",E13&lt;&gt;"Evet"),"İç","Dış"))</f>
      </c>
      <c r="H13" s="15">
        <f>IF(OR(C13="",G13&lt;&gt;"İç"),"",IF(F13="",C13,F13))</f>
      </c>
      <c r="I13" s="7"/>
    </row>
    <row r="14" ht="18" customHeight="1" spans="1:9" x14ac:dyDescent="0.25">
      <c r="A14" s="11">
        <v>3</v>
      </c>
      <c r="B14" s="7"/>
      <c r="C14" s="12"/>
      <c r="D14" s="13"/>
      <c r="E14" s="13"/>
      <c r="F14" s="12"/>
      <c r="G14" s="14">
        <f>IF(D14="","",IF(AND(D14="İç",E14&lt;&gt;"Evet"),"İç","Dış"))</f>
      </c>
      <c r="H14" s="15">
        <f>IF(OR(C14="",G14&lt;&gt;"İç"),"",IF(F14="",C14,F14))</f>
      </c>
      <c r="I14" s="7"/>
    </row>
    <row r="15" ht="18" customHeight="1" spans="1:9" x14ac:dyDescent="0.25">
      <c r="A15" s="11">
        <v>4</v>
      </c>
      <c r="B15" s="7"/>
      <c r="C15" s="12"/>
      <c r="D15" s="13"/>
      <c r="E15" s="13"/>
      <c r="F15" s="12"/>
      <c r="G15" s="14">
        <f>IF(D15="","",IF(AND(D15="İç",E15&lt;&gt;"Evet"),"İç","Dış"))</f>
      </c>
      <c r="H15" s="15">
        <f>IF(OR(C15="",G15&lt;&gt;"İç"),"",IF(F15="",C15,F15))</f>
      </c>
      <c r="I15" s="7"/>
    </row>
    <row r="16" ht="18" customHeight="1" spans="1:9" x14ac:dyDescent="0.25">
      <c r="A16" s="11">
        <v>5</v>
      </c>
      <c r="B16" s="7"/>
      <c r="C16" s="12"/>
      <c r="D16" s="13"/>
      <c r="E16" s="13"/>
      <c r="F16" s="12"/>
      <c r="G16" s="14">
        <f>IF(D16="","",IF(AND(D16="İç",E16&lt;&gt;"Evet"),"İç","Dış"))</f>
      </c>
      <c r="H16" s="15">
        <f>IF(OR(C16="",G16&lt;&gt;"İç"),"",IF(F16="",C16,F16))</f>
      </c>
      <c r="I16" s="7"/>
    </row>
    <row r="17" ht="18" customHeight="1" spans="1:9" x14ac:dyDescent="0.25">
      <c r="A17" s="11">
        <v>6</v>
      </c>
      <c r="B17" s="7"/>
      <c r="C17" s="12"/>
      <c r="D17" s="13"/>
      <c r="E17" s="13"/>
      <c r="F17" s="12"/>
      <c r="G17" s="14">
        <f>IF(D17="","",IF(AND(D17="İç",E17&lt;&gt;"Evet"),"İç","Dış"))</f>
      </c>
      <c r="H17" s="15">
        <f>IF(OR(C17="",G17&lt;&gt;"İç"),"",IF(F17="",C17,F17))</f>
      </c>
      <c r="I17" s="7"/>
    </row>
    <row r="18" ht="18" customHeight="1" spans="1:9" x14ac:dyDescent="0.25">
      <c r="A18" s="11">
        <v>7</v>
      </c>
      <c r="B18" s="7"/>
      <c r="C18" s="12"/>
      <c r="D18" s="13"/>
      <c r="E18" s="13"/>
      <c r="F18" s="12"/>
      <c r="G18" s="14">
        <f>IF(D18="","",IF(AND(D18="İç",E18&lt;&gt;"Evet"),"İç","Dış"))</f>
      </c>
      <c r="H18" s="15">
        <f>IF(OR(C18="",G18&lt;&gt;"İç"),"",IF(F18="",C18,F18))</f>
      </c>
      <c r="I18" s="7"/>
    </row>
    <row r="19" ht="18" customHeight="1" spans="1:9" x14ac:dyDescent="0.25">
      <c r="A19" s="11">
        <v>8</v>
      </c>
      <c r="B19" s="7"/>
      <c r="C19" s="12"/>
      <c r="D19" s="13"/>
      <c r="E19" s="13"/>
      <c r="F19" s="12"/>
      <c r="G19" s="14">
        <f>IF(D19="","",IF(AND(D19="İç",E19&lt;&gt;"Evet"),"İç","Dış"))</f>
      </c>
      <c r="H19" s="15">
        <f>IF(OR(C19="",G19&lt;&gt;"İç"),"",IF(F19="",C19,F19))</f>
      </c>
      <c r="I19" s="7"/>
    </row>
    <row r="20" ht="18" customHeight="1" spans="1:9" x14ac:dyDescent="0.25">
      <c r="A20" s="11">
        <v>9</v>
      </c>
      <c r="B20" s="7"/>
      <c r="C20" s="12"/>
      <c r="D20" s="13"/>
      <c r="E20" s="13"/>
      <c r="F20" s="12"/>
      <c r="G20" s="14">
        <f>IF(D20="","",IF(AND(D20="İç",E20&lt;&gt;"Evet"),"İç","Dış"))</f>
      </c>
      <c r="H20" s="15">
        <f>IF(OR(C20="",G20&lt;&gt;"İç"),"",IF(F20="",C20,F20))</f>
      </c>
      <c r="I20" s="7"/>
    </row>
    <row r="21" ht="18" customHeight="1" spans="1:9" x14ac:dyDescent="0.25">
      <c r="A21" s="11">
        <v>10</v>
      </c>
      <c r="B21" s="7"/>
      <c r="C21" s="12"/>
      <c r="D21" s="13"/>
      <c r="E21" s="13"/>
      <c r="F21" s="12"/>
      <c r="G21" s="14">
        <f>IF(D21="","",IF(AND(D21="İç",E21&lt;&gt;"Evet"),"İç","Dış"))</f>
      </c>
      <c r="H21" s="15">
        <f>IF(OR(C21="",G21&lt;&gt;"İç"),"",IF(F21="",C21,F21))</f>
      </c>
      <c r="I21" s="7"/>
    </row>
    <row r="22" ht="18" customHeight="1" spans="1:9" x14ac:dyDescent="0.25">
      <c r="A22" s="11">
        <v>11</v>
      </c>
      <c r="B22" s="7"/>
      <c r="C22" s="12"/>
      <c r="D22" s="13"/>
      <c r="E22" s="13"/>
      <c r="F22" s="12"/>
      <c r="G22" s="14">
        <f>IF(D22="","",IF(AND(D22="İç",E22&lt;&gt;"Evet"),"İç","Dış"))</f>
      </c>
      <c r="H22" s="15">
        <f>IF(OR(C22="",G22&lt;&gt;"İç"),"",IF(F22="",C22,F22))</f>
      </c>
      <c r="I22" s="7"/>
    </row>
    <row r="23" ht="18" customHeight="1" spans="1:9" x14ac:dyDescent="0.25">
      <c r="A23" s="11">
        <v>12</v>
      </c>
      <c r="B23" s="7"/>
      <c r="C23" s="12"/>
      <c r="D23" s="13"/>
      <c r="E23" s="13"/>
      <c r="F23" s="12"/>
      <c r="G23" s="14">
        <f>IF(D23="","",IF(AND(D23="İç",E23&lt;&gt;"Evet"),"İç","Dış"))</f>
      </c>
      <c r="H23" s="15">
        <f>IF(OR(C23="",G23&lt;&gt;"İç"),"",IF(F23="",C23,F23))</f>
      </c>
      <c r="I23" s="7"/>
    </row>
    <row r="24" ht="18" customHeight="1" spans="1:9" x14ac:dyDescent="0.25">
      <c r="A24" s="11">
        <v>13</v>
      </c>
      <c r="B24" s="7"/>
      <c r="C24" s="12"/>
      <c r="D24" s="13"/>
      <c r="E24" s="13"/>
      <c r="F24" s="12"/>
      <c r="G24" s="14">
        <f>IF(D24="","",IF(AND(D24="İç",E24&lt;&gt;"Evet"),"İç","Dış"))</f>
      </c>
      <c r="H24" s="15">
        <f>IF(OR(C24="",G24&lt;&gt;"İç"),"",IF(F24="",C24,F24))</f>
      </c>
      <c r="I24" s="7"/>
    </row>
    <row r="25" ht="18" customHeight="1" spans="1:9" x14ac:dyDescent="0.25">
      <c r="A25" s="11">
        <v>14</v>
      </c>
      <c r="B25" s="7"/>
      <c r="C25" s="12"/>
      <c r="D25" s="13"/>
      <c r="E25" s="13"/>
      <c r="F25" s="12"/>
      <c r="G25" s="14">
        <f>IF(D25="","",IF(AND(D25="İç",E25&lt;&gt;"Evet"),"İç","Dış"))</f>
      </c>
      <c r="H25" s="15">
        <f>IF(OR(C25="",G25&lt;&gt;"İç"),"",IF(F25="",C25,F25))</f>
      </c>
      <c r="I25" s="7"/>
    </row>
    <row r="26" ht="18" customHeight="1" spans="1:9" x14ac:dyDescent="0.25">
      <c r="A26" s="11">
        <v>15</v>
      </c>
      <c r="B26" s="7"/>
      <c r="C26" s="12"/>
      <c r="D26" s="13"/>
      <c r="E26" s="13"/>
      <c r="F26" s="12"/>
      <c r="G26" s="14">
        <f>IF(D26="","",IF(AND(D26="İç",E26&lt;&gt;"Evet"),"İç","Dış"))</f>
      </c>
      <c r="H26" s="15">
        <f>IF(OR(C26="",G26&lt;&gt;"İç"),"",IF(F26="",C26,F26))</f>
      </c>
      <c r="I26" s="7"/>
    </row>
    <row r="27" ht="18" customHeight="1" spans="1:9" x14ac:dyDescent="0.25">
      <c r="A27" s="11">
        <v>16</v>
      </c>
      <c r="B27" s="7"/>
      <c r="C27" s="12"/>
      <c r="D27" s="13"/>
      <c r="E27" s="13"/>
      <c r="F27" s="12"/>
      <c r="G27" s="14">
        <f>IF(D27="","",IF(AND(D27="İç",E27&lt;&gt;"Evet"),"İç","Dış"))</f>
      </c>
      <c r="H27" s="15">
        <f>IF(OR(C27="",G27&lt;&gt;"İç"),"",IF(F27="",C27,F27))</f>
      </c>
      <c r="I27" s="7"/>
    </row>
    <row r="28" ht="18" customHeight="1" spans="1:9" x14ac:dyDescent="0.25">
      <c r="A28" s="11">
        <v>17</v>
      </c>
      <c r="B28" s="7"/>
      <c r="C28" s="12"/>
      <c r="D28" s="13"/>
      <c r="E28" s="13"/>
      <c r="F28" s="12"/>
      <c r="G28" s="14">
        <f>IF(D28="","",IF(AND(D28="İç",E28&lt;&gt;"Evet"),"İç","Dış"))</f>
      </c>
      <c r="H28" s="15">
        <f>IF(OR(C28="",G28&lt;&gt;"İç"),"",IF(F28="",C28,F28))</f>
      </c>
      <c r="I28" s="7"/>
    </row>
    <row r="29" ht="18" customHeight="1" spans="1:9" x14ac:dyDescent="0.25">
      <c r="A29" s="11">
        <v>18</v>
      </c>
      <c r="B29" s="7"/>
      <c r="C29" s="12"/>
      <c r="D29" s="13"/>
      <c r="E29" s="13"/>
      <c r="F29" s="12"/>
      <c r="G29" s="14">
        <f>IF(D29="","",IF(AND(D29="İç",E29&lt;&gt;"Evet"),"İç","Dış"))</f>
      </c>
      <c r="H29" s="15">
        <f>IF(OR(C29="",G29&lt;&gt;"İç"),"",IF(F29="",C29,F29))</f>
      </c>
      <c r="I29" s="7"/>
    </row>
    <row r="30" ht="18" customHeight="1" spans="1:9" x14ac:dyDescent="0.25">
      <c r="A30" s="11">
        <v>19</v>
      </c>
      <c r="B30" s="7"/>
      <c r="C30" s="12"/>
      <c r="D30" s="13"/>
      <c r="E30" s="13"/>
      <c r="F30" s="12"/>
      <c r="G30" s="14">
        <f>IF(D30="","",IF(AND(D30="İç",E30&lt;&gt;"Evet"),"İç","Dış"))</f>
      </c>
      <c r="H30" s="15">
        <f>IF(OR(C30="",G30&lt;&gt;"İç"),"",IF(F30="",C30,F30))</f>
      </c>
      <c r="I30" s="7"/>
    </row>
    <row r="31" ht="18" customHeight="1" spans="1:9" x14ac:dyDescent="0.25">
      <c r="A31" s="11">
        <v>20</v>
      </c>
      <c r="B31" s="7"/>
      <c r="C31" s="12"/>
      <c r="D31" s="13"/>
      <c r="E31" s="13"/>
      <c r="F31" s="12"/>
      <c r="G31" s="14">
        <f>IF(D31="","",IF(AND(D31="İç",E31&lt;&gt;"Evet"),"İç","Dış"))</f>
      </c>
      <c r="H31" s="15">
        <f>IF(OR(C31="",G31&lt;&gt;"İç"),"",IF(F31="",C31,F31))</f>
      </c>
      <c r="I31" s="7"/>
    </row>
    <row r="32" ht="18" customHeight="1" spans="1:9" x14ac:dyDescent="0.25">
      <c r="A32" s="11">
        <v>21</v>
      </c>
      <c r="B32" s="7"/>
      <c r="C32" s="12"/>
      <c r="D32" s="13"/>
      <c r="E32" s="13"/>
      <c r="F32" s="12"/>
      <c r="G32" s="14">
        <f>IF(D32="","",IF(AND(D32="İç",E32&lt;&gt;"Evet"),"İç","Dış"))</f>
      </c>
      <c r="H32" s="15">
        <f>IF(OR(C32="",G32&lt;&gt;"İç"),"",IF(F32="",C32,F32))</f>
      </c>
      <c r="I32" s="7"/>
    </row>
    <row r="33" ht="18" customHeight="1" spans="1:9" x14ac:dyDescent="0.25">
      <c r="A33" s="11">
        <v>22</v>
      </c>
      <c r="B33" s="7"/>
      <c r="C33" s="12"/>
      <c r="D33" s="13"/>
      <c r="E33" s="13"/>
      <c r="F33" s="12"/>
      <c r="G33" s="14">
        <f>IF(D33="","",IF(AND(D33="İç",E33&lt;&gt;"Evet"),"İç","Dış"))</f>
      </c>
      <c r="H33" s="15">
        <f>IF(OR(C33="",G33&lt;&gt;"İç"),"",IF(F33="",C33,F33))</f>
      </c>
      <c r="I33" s="7"/>
    </row>
    <row r="34" ht="18" customHeight="1" spans="1:9" x14ac:dyDescent="0.25">
      <c r="A34" s="11">
        <v>23</v>
      </c>
      <c r="B34" s="7"/>
      <c r="C34" s="12"/>
      <c r="D34" s="13"/>
      <c r="E34" s="13"/>
      <c r="F34" s="12"/>
      <c r="G34" s="14">
        <f>IF(D34="","",IF(AND(D34="İç",E34&lt;&gt;"Evet"),"İç","Dış"))</f>
      </c>
      <c r="H34" s="15">
        <f>IF(OR(C34="",G34&lt;&gt;"İç"),"",IF(F34="",C34,F34))</f>
      </c>
      <c r="I34" s="7"/>
    </row>
    <row r="35" ht="18" customHeight="1" spans="1:9" x14ac:dyDescent="0.25">
      <c r="A35" s="11">
        <v>24</v>
      </c>
      <c r="B35" s="7"/>
      <c r="C35" s="12"/>
      <c r="D35" s="13"/>
      <c r="E35" s="13"/>
      <c r="F35" s="12"/>
      <c r="G35" s="14">
        <f>IF(D35="","",IF(AND(D35="İç",E35&lt;&gt;"Evet"),"İç","Dış"))</f>
      </c>
      <c r="H35" s="15">
        <f>IF(OR(C35="",G35&lt;&gt;"İç"),"",IF(F35="",C35,F35))</f>
      </c>
      <c r="I35" s="7"/>
    </row>
    <row r="36" ht="18" customHeight="1" spans="1:9" x14ac:dyDescent="0.25">
      <c r="A36" s="11">
        <v>25</v>
      </c>
      <c r="B36" s="7"/>
      <c r="C36" s="12"/>
      <c r="D36" s="13"/>
      <c r="E36" s="13"/>
      <c r="F36" s="12"/>
      <c r="G36" s="14">
        <f>IF(D36="","",IF(AND(D36="İç",E36&lt;&gt;"Evet"),"İç","Dış"))</f>
      </c>
      <c r="H36" s="15">
        <f>IF(OR(C36="",G36&lt;&gt;"İç"),"",IF(F36="",C36,F36))</f>
      </c>
      <c r="I36" s="7"/>
    </row>
    <row r="37" ht="18" customHeight="1" spans="1:9" x14ac:dyDescent="0.25">
      <c r="A37" s="11">
        <v>26</v>
      </c>
      <c r="B37" s="7"/>
      <c r="C37" s="12"/>
      <c r="D37" s="13"/>
      <c r="E37" s="13"/>
      <c r="F37" s="12"/>
      <c r="G37" s="14">
        <f>IF(D37="","",IF(AND(D37="İç",E37&lt;&gt;"Evet"),"İç","Dış"))</f>
      </c>
      <c r="H37" s="15">
        <f>IF(OR(C37="",G37&lt;&gt;"İç"),"",IF(F37="",C37,F37))</f>
      </c>
      <c r="I37" s="7"/>
    </row>
    <row r="38" ht="18" customHeight="1" spans="1:9" x14ac:dyDescent="0.25">
      <c r="A38" s="11">
        <v>27</v>
      </c>
      <c r="B38" s="7"/>
      <c r="C38" s="12"/>
      <c r="D38" s="13"/>
      <c r="E38" s="13"/>
      <c r="F38" s="12"/>
      <c r="G38" s="14">
        <f>IF(D38="","",IF(AND(D38="İç",E38&lt;&gt;"Evet"),"İç","Dış"))</f>
      </c>
      <c r="H38" s="15">
        <f>IF(OR(C38="",G38&lt;&gt;"İç"),"",IF(F38="",C38,F38))</f>
      </c>
      <c r="I38" s="7"/>
    </row>
    <row r="39" ht="18" customHeight="1" spans="1:9" x14ac:dyDescent="0.25">
      <c r="A39" s="11">
        <v>28</v>
      </c>
      <c r="B39" s="7"/>
      <c r="C39" s="12"/>
      <c r="D39" s="13"/>
      <c r="E39" s="13"/>
      <c r="F39" s="12"/>
      <c r="G39" s="14">
        <f>IF(D39="","",IF(AND(D39="İç",E39&lt;&gt;"Evet"),"İç","Dış"))</f>
      </c>
      <c r="H39" s="15">
        <f>IF(OR(C39="",G39&lt;&gt;"İç"),"",IF(F39="",C39,F39))</f>
      </c>
      <c r="I39" s="7"/>
    </row>
    <row r="40" ht="18" customHeight="1" spans="1:9" x14ac:dyDescent="0.25">
      <c r="A40" s="11">
        <v>29</v>
      </c>
      <c r="B40" s="7"/>
      <c r="C40" s="12"/>
      <c r="D40" s="13"/>
      <c r="E40" s="13"/>
      <c r="F40" s="12"/>
      <c r="G40" s="14">
        <f>IF(D40="","",IF(AND(D40="İç",E40&lt;&gt;"Evet"),"İç","Dış"))</f>
      </c>
      <c r="H40" s="15">
        <f>IF(OR(C40="",G40&lt;&gt;"İç"),"",IF(F40="",C40,F40))</f>
      </c>
      <c r="I40" s="7"/>
    </row>
    <row r="41" ht="18" customHeight="1" spans="1:9" x14ac:dyDescent="0.25">
      <c r="A41" s="11">
        <v>30</v>
      </c>
      <c r="B41" s="7"/>
      <c r="C41" s="12"/>
      <c r="D41" s="13"/>
      <c r="E41" s="13"/>
      <c r="F41" s="12"/>
      <c r="G41" s="14">
        <f>IF(D41="","",IF(AND(D41="İç",E41&lt;&gt;"Evet"),"İç","Dış"))</f>
      </c>
      <c r="H41" s="15">
        <f>IF(OR(C41="",G41&lt;&gt;"İç"),"",IF(F41="",C41,F41))</f>
      </c>
      <c r="I41" s="7"/>
    </row>
    <row r="42" ht="18" customHeight="1" spans="1:9" x14ac:dyDescent="0.25">
      <c r="A42" s="11">
        <v>31</v>
      </c>
      <c r="B42" s="7"/>
      <c r="C42" s="12"/>
      <c r="D42" s="13"/>
      <c r="E42" s="13"/>
      <c r="F42" s="12"/>
      <c r="G42" s="14">
        <f>IF(D42="","",IF(AND(D42="İç",E42&lt;&gt;"Evet"),"İç","Dış"))</f>
      </c>
      <c r="H42" s="15">
        <f>IF(OR(C42="",G42&lt;&gt;"İç"),"",IF(F42="",C42,F42))</f>
      </c>
      <c r="I42" s="7"/>
    </row>
    <row r="43" ht="18" customHeight="1" spans="1:9" x14ac:dyDescent="0.25">
      <c r="A43" s="11">
        <v>32</v>
      </c>
      <c r="B43" s="7"/>
      <c r="C43" s="12"/>
      <c r="D43" s="13"/>
      <c r="E43" s="13"/>
      <c r="F43" s="12"/>
      <c r="G43" s="14">
        <f>IF(D43="","",IF(AND(D43="İç",E43&lt;&gt;"Evet"),"İç","Dış"))</f>
      </c>
      <c r="H43" s="15">
        <f>IF(OR(C43="",G43&lt;&gt;"İç"),"",IF(F43="",C43,F43))</f>
      </c>
      <c r="I43" s="7"/>
    </row>
    <row r="44" ht="18" customHeight="1" spans="1:9" x14ac:dyDescent="0.25">
      <c r="A44" s="11">
        <v>33</v>
      </c>
      <c r="B44" s="7"/>
      <c r="C44" s="12"/>
      <c r="D44" s="13"/>
      <c r="E44" s="13"/>
      <c r="F44" s="12"/>
      <c r="G44" s="14">
        <f>IF(D44="","",IF(AND(D44="İç",E44&lt;&gt;"Evet"),"İç","Dış"))</f>
      </c>
      <c r="H44" s="15">
        <f>IF(OR(C44="",G44&lt;&gt;"İç"),"",IF(F44="",C44,F44))</f>
      </c>
      <c r="I44" s="7"/>
    </row>
    <row r="45" ht="18" customHeight="1" spans="1:9" x14ac:dyDescent="0.25">
      <c r="A45" s="11">
        <v>34</v>
      </c>
      <c r="B45" s="7"/>
      <c r="C45" s="12"/>
      <c r="D45" s="13"/>
      <c r="E45" s="13"/>
      <c r="F45" s="12"/>
      <c r="G45" s="14">
        <f>IF(D45="","",IF(AND(D45="İç",E45&lt;&gt;"Evet"),"İç","Dış"))</f>
      </c>
      <c r="H45" s="15">
        <f>IF(OR(C45="",G45&lt;&gt;"İç"),"",IF(F45="",C45,F45))</f>
      </c>
      <c r="I45" s="7"/>
    </row>
    <row r="46" ht="18" customHeight="1" spans="1:9" x14ac:dyDescent="0.25">
      <c r="A46" s="11">
        <v>35</v>
      </c>
      <c r="B46" s="7"/>
      <c r="C46" s="12"/>
      <c r="D46" s="13"/>
      <c r="E46" s="13"/>
      <c r="F46" s="12"/>
      <c r="G46" s="14">
        <f>IF(D46="","",IF(AND(D46="İç",E46&lt;&gt;"Evet"),"İç","Dış"))</f>
      </c>
      <c r="H46" s="15">
        <f>IF(OR(C46="",G46&lt;&gt;"İç"),"",IF(F46="",C46,F46))</f>
      </c>
      <c r="I46" s="7"/>
    </row>
    <row r="47" ht="18" customHeight="1" spans="1:9" x14ac:dyDescent="0.25">
      <c r="A47" s="11">
        <v>36</v>
      </c>
      <c r="B47" s="7"/>
      <c r="C47" s="12"/>
      <c r="D47" s="13"/>
      <c r="E47" s="13"/>
      <c r="F47" s="12"/>
      <c r="G47" s="14">
        <f>IF(D47="","",IF(AND(D47="İç",E47&lt;&gt;"Evet"),"İç","Dış"))</f>
      </c>
      <c r="H47" s="15">
        <f>IF(OR(C47="",G47&lt;&gt;"İç"),"",IF(F47="",C47,F47))</f>
      </c>
      <c r="I47" s="7"/>
    </row>
    <row r="48" ht="18" customHeight="1" spans="1:9" x14ac:dyDescent="0.25">
      <c r="A48" s="11">
        <v>37</v>
      </c>
      <c r="B48" s="7"/>
      <c r="C48" s="12"/>
      <c r="D48" s="13"/>
      <c r="E48" s="13"/>
      <c r="F48" s="12"/>
      <c r="G48" s="14">
        <f>IF(D48="","",IF(AND(D48="İç",E48&lt;&gt;"Evet"),"İç","Dış"))</f>
      </c>
      <c r="H48" s="15">
        <f>IF(OR(C48="",G48&lt;&gt;"İç"),"",IF(F48="",C48,F48))</f>
      </c>
      <c r="I48" s="7"/>
    </row>
    <row r="49" ht="18" customHeight="1" spans="1:9" x14ac:dyDescent="0.25">
      <c r="A49" s="11">
        <v>38</v>
      </c>
      <c r="B49" s="7"/>
      <c r="C49" s="12"/>
      <c r="D49" s="13"/>
      <c r="E49" s="13"/>
      <c r="F49" s="12"/>
      <c r="G49" s="14">
        <f>IF(D49="","",IF(AND(D49="İç",E49&lt;&gt;"Evet"),"İç","Dış"))</f>
      </c>
      <c r="H49" s="15">
        <f>IF(OR(C49="",G49&lt;&gt;"İç"),"",IF(F49="",C49,F49))</f>
      </c>
      <c r="I49" s="7"/>
    </row>
    <row r="50" ht="18" customHeight="1" spans="1:9" x14ac:dyDescent="0.25">
      <c r="A50" s="11">
        <v>39</v>
      </c>
      <c r="B50" s="7"/>
      <c r="C50" s="12"/>
      <c r="D50" s="13"/>
      <c r="E50" s="13"/>
      <c r="F50" s="12"/>
      <c r="G50" s="14">
        <f>IF(D50="","",IF(AND(D50="İç",E50&lt;&gt;"Evet"),"İç","Dış"))</f>
      </c>
      <c r="H50" s="15">
        <f>IF(OR(C50="",G50&lt;&gt;"İç"),"",IF(F50="",C50,F50))</f>
      </c>
      <c r="I50" s="7"/>
    </row>
    <row r="51" ht="18" customHeight="1" spans="1:9" x14ac:dyDescent="0.25">
      <c r="A51" s="11">
        <v>40</v>
      </c>
      <c r="B51" s="7"/>
      <c r="C51" s="12"/>
      <c r="D51" s="13"/>
      <c r="E51" s="13"/>
      <c r="F51" s="12"/>
      <c r="G51" s="14">
        <f>IF(D51="","",IF(AND(D51="İç",E51&lt;&gt;"Evet"),"İç","Dış"))</f>
      </c>
      <c r="H51" s="15">
        <f>IF(OR(C51="",G51&lt;&gt;"İç"),"",IF(F51="",C51,F51))</f>
      </c>
      <c r="I51" s="7"/>
    </row>
    <row r="53" ht="20" customHeight="1" spans="1:9" x14ac:dyDescent="0.25">
      <c r="A53" s="5" t="s">
        <v>22</v>
      </c>
      <c r="B53" s="5"/>
      <c r="C53" s="5"/>
      <c r="D53" s="5"/>
      <c r="E53" s="5"/>
      <c r="F53" s="5" t="s">
        <v>23</v>
      </c>
      <c r="G53" s="5"/>
      <c r="H53" s="5"/>
      <c r="I53" s="5"/>
    </row>
    <row r="54" ht="20" customHeight="1" spans="1:9" x14ac:dyDescent="0.25">
      <c r="A54" s="6" t="s">
        <v>24</v>
      </c>
      <c r="B54" s="6"/>
      <c r="C54" s="16">
        <f>SUMIF(D12:D51,"İç",C12:C51)/60</f>
      </c>
      <c r="F54" s="6" t="s">
        <v>25</v>
      </c>
      <c r="G54" s="6"/>
      <c r="H54" s="6"/>
      <c r="I54" s="17"/>
    </row>
    <row r="55" ht="20" customHeight="1" spans="1:9" x14ac:dyDescent="0.25">
      <c r="A55" s="6" t="s">
        <v>26</v>
      </c>
      <c r="B55" s="6"/>
      <c r="C55" s="16">
        <f>SUMIF(D12:D51,"Dış",C12:C51)/60</f>
      </c>
      <c r="F55" s="6" t="s">
        <v>27</v>
      </c>
      <c r="G55" s="6"/>
      <c r="H55" s="6"/>
      <c r="I55" s="17">
        <v>312</v>
      </c>
    </row>
    <row r="56" ht="20" customHeight="1" spans="1:9" x14ac:dyDescent="0.25">
      <c r="A56" s="6" t="s">
        <v>28</v>
      </c>
      <c r="B56" s="6"/>
      <c r="C56" s="16">
        <f>SUMIFS(C12:C51,D12:D51,"İç",E12:E51,"&lt;&gt;Evet")/60</f>
      </c>
      <c r="F56" s="6" t="s">
        <v>29</v>
      </c>
      <c r="G56" s="6"/>
      <c r="H56" s="6"/>
      <c r="I56" s="18">
        <v>8</v>
      </c>
    </row>
    <row r="57" ht="20" customHeight="1" spans="1:9" x14ac:dyDescent="0.25">
      <c r="A57" s="6" t="s">
        <v>30</v>
      </c>
      <c r="B57" s="6"/>
      <c r="C57" s="16">
        <f>SUM(H12:H51)/60</f>
      </c>
      <c r="F57" s="6" t="s">
        <v>31</v>
      </c>
      <c r="G57" s="6"/>
      <c r="H57" s="6"/>
      <c r="I57" s="19">
        <f>C54*I54*I55/60</f>
      </c>
    </row>
    <row r="58" ht="20" customHeight="1" spans="1:9" x14ac:dyDescent="0.25">
      <c r="A58" s="6" t="s">
        <v>32</v>
      </c>
      <c r="B58" s="6"/>
      <c r="C58" s="20">
        <f>C54-C57</f>
      </c>
      <c r="F58" s="6" t="s">
        <v>33</v>
      </c>
      <c r="G58" s="6"/>
      <c r="H58" s="6"/>
      <c r="I58" s="21">
        <f>C58*I54*I55/60</f>
      </c>
    </row>
    <row r="59" ht="20" customHeight="1" spans="1:9" x14ac:dyDescent="0.25">
      <c r="A59" s="6" t="s">
        <v>34</v>
      </c>
      <c r="B59" s="6"/>
      <c r="C59" s="22">
        <f>IF(C54=0,0,C58/C54)</f>
      </c>
      <c r="F59" s="6" t="s">
        <v>35</v>
      </c>
      <c r="G59" s="6"/>
      <c r="H59" s="6"/>
      <c r="I59" s="23">
        <f>IF(I56=0,0,I58/I56)</f>
      </c>
    </row>
    <row r="61" ht="20" customHeight="1" spans="1:9" x14ac:dyDescent="0.25">
      <c r="A61" s="5" t="s">
        <v>36</v>
      </c>
      <c r="B61" s="5"/>
      <c r="C61" s="5"/>
      <c r="D61" s="5"/>
      <c r="E61" s="5"/>
      <c r="F61" s="5"/>
      <c r="G61" s="5"/>
      <c r="H61" s="5"/>
      <c r="I61" s="5"/>
    </row>
    <row r="62" ht="22" customHeight="1" spans="1:9" x14ac:dyDescent="0.25">
      <c r="A62" s="6" t="s">
        <v>37</v>
      </c>
      <c r="B62" s="6"/>
      <c r="C62" s="7"/>
      <c r="D62" s="7"/>
      <c r="E62" s="7"/>
      <c r="F62" s="6" t="s">
        <v>38</v>
      </c>
      <c r="G62" s="6"/>
      <c r="H62" s="7"/>
      <c r="I62" s="7"/>
    </row>
    <row r="63" ht="22" customHeight="1" spans="1:9" x14ac:dyDescent="0.25">
      <c r="A63" s="6" t="s">
        <v>39</v>
      </c>
      <c r="B63" s="6"/>
      <c r="C63" s="7"/>
      <c r="D63" s="7"/>
      <c r="E63" s="7"/>
      <c r="F63" s="6" t="s">
        <v>40</v>
      </c>
      <c r="G63" s="6"/>
      <c r="H63" s="7"/>
      <c r="I63" s="7"/>
    </row>
    <row r="65" spans="1:9" x14ac:dyDescent="0.25">
      <c r="A65" s="24" t="s">
        <v>41</v>
      </c>
      <c r="B65" s="24"/>
      <c r="C65" s="24"/>
      <c r="D65" s="24"/>
      <c r="E65" s="24"/>
      <c r="F65" s="24"/>
      <c r="G65" s="24"/>
      <c r="H65" s="24"/>
      <c r="I65" s="24"/>
    </row>
  </sheetData>
  <mergeCells count="45">
    <mergeCell ref="D1:I1"/>
    <mergeCell ref="D2:I2"/>
    <mergeCell ref="D3:I3"/>
    <mergeCell ref="A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I10"/>
    <mergeCell ref="A53:E53"/>
    <mergeCell ref="F53:I53"/>
    <mergeCell ref="A54:B54"/>
    <mergeCell ref="F54:H54"/>
    <mergeCell ref="A55:B55"/>
    <mergeCell ref="F55:H55"/>
    <mergeCell ref="A56:B56"/>
    <mergeCell ref="F56:H56"/>
    <mergeCell ref="A57:B57"/>
    <mergeCell ref="F57:H57"/>
    <mergeCell ref="A58:B58"/>
    <mergeCell ref="F58:H58"/>
    <mergeCell ref="A59:B59"/>
    <mergeCell ref="F59:H59"/>
    <mergeCell ref="A61:I61"/>
    <mergeCell ref="A62:B62"/>
    <mergeCell ref="C62:E62"/>
    <mergeCell ref="F62:G62"/>
    <mergeCell ref="H62:I62"/>
    <mergeCell ref="A63:B63"/>
    <mergeCell ref="C63:E63"/>
    <mergeCell ref="F63:G63"/>
    <mergeCell ref="H63:I63"/>
    <mergeCell ref="A65:I65"/>
  </mergeCells>
  <conditionalFormatting sqref="G12:G51">
    <cfRule type="cellIs" dxfId="0" priority="1" operator="equal">
      <formula>"Dış"</formula>
    </cfRule>
  </conditionalFormatting>
  <dataValidations count="4">
    <dataValidation type="decimal" operator="greaterThanOrEqual" allowBlank="1" showErrorMessage="1" error="Süreyi saniye olarak, sıfır veya pozitif sayı girin." sqref="C12:C51">
      <formula1>0</formula1>
    </dataValidation>
    <dataValidation type="list" allowBlank="1" showInputMessage="1" promptTitle="İç / Dış" prompt="İç: yalnızca makine dururken yapılabilir. Dış: makine çalışırken yapılabilir." sqref="D12:D51">
      <formula1>"İç,Dış"</formula1>
    </dataValidation>
    <dataValidation type="list" allowBlank="1" showInputMessage="1" promptTitle="Dışa çevrilebilir mi?" prompt="Bu iç adım, makine önceki işi üretirken önceden yapılabilir mi?" sqref="E12:E51">
      <formula1>"Evet,Hayır"</formula1>
    </dataValidation>
    <dataValidation type="decimal" operator="greaterThanOrEqual" allowBlank="1" showInputMessage="1" promptTitle="Hedef süre" prompt="İç ayarda kalan adım kısaltılırsa hedef süre. Boşsa mevcut süre kullanılır." sqref="F12:F51">
      <formula1>0</formula1>
    </dataValidation>
  </dataValidations>
  <hyperlinks>
    <hyperlink ref="D3" r:id="rId1"/>
  </hyperlinks>
  <pageMargins left="0.4" right="0.4" top="0.5" bottom="0.6" header="0.2" footer="0.3"/>
  <pageSetup paperSize="9" orientation="landscape" horizontalDpi="4294967295" verticalDpi="4294967295" scale="100" fitToWidth="1" fitToHeight="0"/>
  <headerFooter>
    <oddFooter>&amp;L&amp;8eproses · eproses.com · bilgi@eproses.com · +90 536 031 84 05&amp;R&amp;8Sayfa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0" customWidth="1"/>
    <col min="3" max="3" width="11" customWidth="1"/>
    <col min="4" max="4" width="12" customWidth="1"/>
    <col min="5" max="5" width="14" customWidth="1"/>
    <col min="6" max="8" width="12" customWidth="1"/>
    <col min="9" max="9" width="40" customWidth="1"/>
  </cols>
  <sheetData>
    <row r="1" ht="30" customHeight="1" spans="4:9" x14ac:dyDescent="0.25">
      <c r="D1" s="1" t="s">
        <v>0</v>
      </c>
      <c r="E1" s="1"/>
      <c r="F1" s="1"/>
      <c r="G1" s="1"/>
      <c r="H1" s="1"/>
      <c r="I1" s="1"/>
    </row>
    <row r="2" ht="22" customHeight="1" spans="4:9" x14ac:dyDescent="0.25">
      <c r="D2" s="2" t="s">
        <v>1</v>
      </c>
      <c r="E2" s="2"/>
      <c r="F2" s="2"/>
      <c r="G2" s="2"/>
      <c r="H2" s="2"/>
      <c r="I2" s="2"/>
    </row>
    <row r="3" ht="18" customHeight="1" spans="4:9" x14ac:dyDescent="0.25">
      <c r="D3" s="3" t="s">
        <v>2</v>
      </c>
      <c r="E3" s="3"/>
      <c r="F3" s="3"/>
      <c r="G3" s="3"/>
      <c r="H3" s="3"/>
      <c r="I3" s="3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ht="20" customHeight="1" spans="1:9" x14ac:dyDescent="0.25">
      <c r="A5" s="5" t="s">
        <v>3</v>
      </c>
      <c r="B5" s="5"/>
      <c r="C5" s="5"/>
      <c r="D5" s="5"/>
      <c r="E5" s="5"/>
      <c r="F5" s="5"/>
      <c r="G5" s="5"/>
      <c r="H5" s="5"/>
      <c r="I5" s="5"/>
    </row>
    <row r="6" ht="20" customHeight="1" spans="1:9" x14ac:dyDescent="0.25">
      <c r="A6" s="6" t="s">
        <v>4</v>
      </c>
      <c r="B6" s="6"/>
      <c r="C6" s="7" t="s">
        <v>42</v>
      </c>
      <c r="D6" s="7"/>
      <c r="E6" s="7"/>
      <c r="F6" s="6" t="s">
        <v>5</v>
      </c>
      <c r="G6" s="6"/>
      <c r="H6" s="8">
        <v>46313</v>
      </c>
      <c r="I6" s="8"/>
    </row>
    <row r="7" ht="20" customHeight="1" spans="1:9" x14ac:dyDescent="0.25">
      <c r="A7" s="6" t="s">
        <v>6</v>
      </c>
      <c r="B7" s="6"/>
      <c r="C7" s="7" t="s">
        <v>43</v>
      </c>
      <c r="D7" s="7"/>
      <c r="E7" s="7"/>
      <c r="F7" s="6" t="s">
        <v>7</v>
      </c>
      <c r="G7" s="6"/>
      <c r="H7" s="7" t="s">
        <v>44</v>
      </c>
      <c r="I7" s="7"/>
    </row>
    <row r="8" ht="20" customHeight="1" spans="1:9" x14ac:dyDescent="0.25">
      <c r="A8" s="6" t="s">
        <v>8</v>
      </c>
      <c r="B8" s="6"/>
      <c r="C8" s="7" t="s">
        <v>45</v>
      </c>
      <c r="D8" s="7"/>
      <c r="E8" s="7"/>
      <c r="F8" s="6" t="s">
        <v>9</v>
      </c>
      <c r="G8" s="6"/>
      <c r="H8" s="7" t="s">
        <v>46</v>
      </c>
      <c r="I8" s="7"/>
    </row>
    <row r="9" ht="20" customHeight="1" spans="1:9" x14ac:dyDescent="0.25">
      <c r="A9" s="6" t="s">
        <v>10</v>
      </c>
      <c r="B9" s="6"/>
      <c r="C9" s="7" t="s">
        <v>47</v>
      </c>
      <c r="D9" s="7"/>
      <c r="E9" s="7"/>
      <c r="F9" s="6" t="s">
        <v>11</v>
      </c>
      <c r="G9" s="6"/>
      <c r="H9" s="7" t="s">
        <v>48</v>
      </c>
      <c r="I9" s="7"/>
    </row>
    <row r="10" ht="20" customHeight="1" spans="1:9" x14ac:dyDescent="0.25">
      <c r="A10" s="5" t="s">
        <v>12</v>
      </c>
      <c r="B10" s="5"/>
      <c r="C10" s="5"/>
      <c r="D10" s="5"/>
      <c r="E10" s="5"/>
      <c r="F10" s="5"/>
      <c r="G10" s="5"/>
      <c r="H10" s="5"/>
      <c r="I10" s="5"/>
    </row>
    <row r="11" ht="32" customHeight="1" spans="1:9" x14ac:dyDescent="0.25">
      <c r="A11" s="9" t="s">
        <v>13</v>
      </c>
      <c r="B11" s="10" t="s">
        <v>14</v>
      </c>
      <c r="C11" s="9" t="s">
        <v>15</v>
      </c>
      <c r="D11" s="9" t="s">
        <v>16</v>
      </c>
      <c r="E11" s="9" t="s">
        <v>17</v>
      </c>
      <c r="F11" s="9" t="s">
        <v>18</v>
      </c>
      <c r="G11" s="9" t="s">
        <v>19</v>
      </c>
      <c r="H11" s="9" t="s">
        <v>20</v>
      </c>
      <c r="I11" s="10" t="s">
        <v>21</v>
      </c>
    </row>
    <row r="12" ht="18" customHeight="1" spans="1:9" x14ac:dyDescent="0.25">
      <c r="A12" s="11">
        <v>1</v>
      </c>
      <c r="B12" s="7" t="s">
        <v>49</v>
      </c>
      <c r="C12" s="12">
        <v>15</v>
      </c>
      <c r="D12" s="13" t="s">
        <v>50</v>
      </c>
      <c r="E12" s="13" t="s">
        <v>51</v>
      </c>
      <c r="F12" s="12"/>
      <c r="G12" s="14">
        <f>IF(D12="","",IF(AND(D12="İç",E12&lt;&gt;"Evet"),"İç","Dış"))</f>
      </c>
      <c r="H12" s="15">
        <f>IF(OR(C12="",G12&lt;&gt;"İç"),"",IF(F12="",C12,F12))</f>
      </c>
      <c r="I12" s="7"/>
    </row>
    <row r="13" ht="18" customHeight="1" spans="1:9" x14ac:dyDescent="0.25">
      <c r="A13" s="11">
        <v>2</v>
      </c>
      <c r="B13" s="7" t="s">
        <v>52</v>
      </c>
      <c r="C13" s="12">
        <v>60</v>
      </c>
      <c r="D13" s="13" t="s">
        <v>50</v>
      </c>
      <c r="E13" s="13" t="s">
        <v>53</v>
      </c>
      <c r="F13" s="12"/>
      <c r="G13" s="14">
        <f>IF(D13="","",IF(AND(D13="İç",E13&lt;&gt;"Evet"),"İç","Dış"))</f>
      </c>
      <c r="H13" s="15">
        <f>IF(OR(C13="",G13&lt;&gt;"İç"),"",IF(F13="",C13,F13))</f>
      </c>
      <c r="I13" s="7" t="s">
        <v>54</v>
      </c>
    </row>
    <row r="14" ht="18" customHeight="1" spans="1:9" x14ac:dyDescent="0.25">
      <c r="A14" s="11">
        <v>3</v>
      </c>
      <c r="B14" s="7" t="s">
        <v>55</v>
      </c>
      <c r="C14" s="12">
        <v>75</v>
      </c>
      <c r="D14" s="13" t="s">
        <v>50</v>
      </c>
      <c r="E14" s="13" t="s">
        <v>53</v>
      </c>
      <c r="F14" s="12"/>
      <c r="G14" s="14">
        <f>IF(D14="","",IF(AND(D14="İç",E14&lt;&gt;"Evet"),"İç","Dış"))</f>
      </c>
      <c r="H14" s="15">
        <f>IF(OR(C14="",G14&lt;&gt;"İç"),"",IF(F14="",C14,F14))</f>
      </c>
      <c r="I14" s="7" t="s">
        <v>56</v>
      </c>
    </row>
    <row r="15" ht="18" customHeight="1" spans="1:9" x14ac:dyDescent="0.25">
      <c r="A15" s="11">
        <v>4</v>
      </c>
      <c r="B15" s="7" t="s">
        <v>57</v>
      </c>
      <c r="C15" s="12">
        <v>45</v>
      </c>
      <c r="D15" s="13" t="s">
        <v>50</v>
      </c>
      <c r="E15" s="13" t="s">
        <v>51</v>
      </c>
      <c r="F15" s="12"/>
      <c r="G15" s="14">
        <f>IF(D15="","",IF(AND(D15="İç",E15&lt;&gt;"Evet"),"İç","Dış"))</f>
      </c>
      <c r="H15" s="15">
        <f>IF(OR(C15="",G15&lt;&gt;"İç"),"",IF(F15="",C15,F15))</f>
      </c>
      <c r="I15" s="7"/>
    </row>
    <row r="16" ht="18" customHeight="1" spans="1:9" x14ac:dyDescent="0.25">
      <c r="A16" s="11">
        <v>5</v>
      </c>
      <c r="B16" s="7" t="s">
        <v>58</v>
      </c>
      <c r="C16" s="12">
        <v>70</v>
      </c>
      <c r="D16" s="13" t="s">
        <v>50</v>
      </c>
      <c r="E16" s="13" t="s">
        <v>51</v>
      </c>
      <c r="F16" s="12">
        <v>65</v>
      </c>
      <c r="G16" s="14">
        <f>IF(D16="","",IF(AND(D16="İç",E16&lt;&gt;"Evet"),"İç","Dış"))</f>
      </c>
      <c r="H16" s="15">
        <f>IF(OR(C16="",G16&lt;&gt;"İç"),"",IF(F16="",C16,F16))</f>
      </c>
      <c r="I16" s="7" t="s">
        <v>59</v>
      </c>
    </row>
    <row r="17" ht="18" customHeight="1" spans="1:9" x14ac:dyDescent="0.25">
      <c r="A17" s="11">
        <v>6</v>
      </c>
      <c r="B17" s="7" t="s">
        <v>60</v>
      </c>
      <c r="C17" s="12">
        <v>90</v>
      </c>
      <c r="D17" s="13" t="s">
        <v>50</v>
      </c>
      <c r="E17" s="13" t="s">
        <v>51</v>
      </c>
      <c r="F17" s="12">
        <v>82</v>
      </c>
      <c r="G17" s="14">
        <f>IF(D17="","",IF(AND(D17="İç",E17&lt;&gt;"Evet"),"İç","Dış"))</f>
      </c>
      <c r="H17" s="15">
        <f>IF(OR(C17="",G17&lt;&gt;"İç"),"",IF(F17="",C17,F17))</f>
      </c>
      <c r="I17" s="7" t="s">
        <v>61</v>
      </c>
    </row>
    <row r="18" ht="18" customHeight="1" spans="1:9" x14ac:dyDescent="0.25">
      <c r="A18" s="11">
        <v>7</v>
      </c>
      <c r="B18" s="7" t="s">
        <v>62</v>
      </c>
      <c r="C18" s="12">
        <v>50</v>
      </c>
      <c r="D18" s="13" t="s">
        <v>50</v>
      </c>
      <c r="E18" s="13" t="s">
        <v>53</v>
      </c>
      <c r="F18" s="12"/>
      <c r="G18" s="14">
        <f>IF(D18="","",IF(AND(D18="İç",E18&lt;&gt;"Evet"),"İç","Dış"))</f>
      </c>
      <c r="H18" s="15">
        <f>IF(OR(C18="",G18&lt;&gt;"İç"),"",IF(F18="",C18,F18))</f>
      </c>
      <c r="I18" s="7" t="s">
        <v>63</v>
      </c>
    </row>
    <row r="19" ht="18" customHeight="1" spans="1:9" x14ac:dyDescent="0.25">
      <c r="A19" s="11">
        <v>8</v>
      </c>
      <c r="B19" s="7" t="s">
        <v>64</v>
      </c>
      <c r="C19" s="12">
        <v>40</v>
      </c>
      <c r="D19" s="13" t="s">
        <v>50</v>
      </c>
      <c r="E19" s="13" t="s">
        <v>51</v>
      </c>
      <c r="F19" s="12"/>
      <c r="G19" s="14">
        <f>IF(D19="","",IF(AND(D19="İç",E19&lt;&gt;"Evet"),"İç","Dış"))</f>
      </c>
      <c r="H19" s="15">
        <f>IF(OR(C19="",G19&lt;&gt;"İç"),"",IF(F19="",C19,F19))</f>
      </c>
      <c r="I19" s="7"/>
    </row>
    <row r="20" ht="18" customHeight="1" spans="1:9" x14ac:dyDescent="0.25">
      <c r="A20" s="11">
        <v>9</v>
      </c>
      <c r="B20" s="7" t="s">
        <v>65</v>
      </c>
      <c r="C20" s="12">
        <v>53</v>
      </c>
      <c r="D20" s="13" t="s">
        <v>50</v>
      </c>
      <c r="E20" s="13" t="s">
        <v>51</v>
      </c>
      <c r="F20" s="12"/>
      <c r="G20" s="14">
        <f>IF(D20="","",IF(AND(D20="İç",E20&lt;&gt;"Evet"),"İç","Dış"))</f>
      </c>
      <c r="H20" s="15">
        <f>IF(OR(C20="",G20&lt;&gt;"İç"),"",IF(F20="",C20,F20))</f>
      </c>
      <c r="I20" s="7"/>
    </row>
    <row r="21" ht="18" customHeight="1" spans="1:9" x14ac:dyDescent="0.25">
      <c r="A21" s="11">
        <v>10</v>
      </c>
      <c r="B21" s="7" t="s">
        <v>66</v>
      </c>
      <c r="C21" s="12">
        <v>40</v>
      </c>
      <c r="D21" s="13" t="s">
        <v>67</v>
      </c>
      <c r="E21" s="13"/>
      <c r="F21" s="12"/>
      <c r="G21" s="14">
        <f>IF(D21="","",IF(AND(D21="İç",E21&lt;&gt;"Evet"),"İç","Dış"))</f>
      </c>
      <c r="H21" s="15">
        <f>IF(OR(C21="",G21&lt;&gt;"İç"),"",IF(F21="",C21,F21))</f>
      </c>
      <c r="I21" s="7"/>
    </row>
    <row r="22" ht="18" customHeight="1" spans="1:9" x14ac:dyDescent="0.25">
      <c r="A22" s="11">
        <v>11</v>
      </c>
      <c r="B22" s="7"/>
      <c r="C22" s="12"/>
      <c r="D22" s="13"/>
      <c r="E22" s="13"/>
      <c r="F22" s="12"/>
      <c r="G22" s="14">
        <f>IF(D22="","",IF(AND(D22="İç",E22&lt;&gt;"Evet"),"İç","Dış"))</f>
      </c>
      <c r="H22" s="15">
        <f>IF(OR(C22="",G22&lt;&gt;"İç"),"",IF(F22="",C22,F22))</f>
      </c>
      <c r="I22" s="7"/>
    </row>
    <row r="23" ht="18" customHeight="1" spans="1:9" x14ac:dyDescent="0.25">
      <c r="A23" s="11">
        <v>12</v>
      </c>
      <c r="B23" s="7"/>
      <c r="C23" s="12"/>
      <c r="D23" s="13"/>
      <c r="E23" s="13"/>
      <c r="F23" s="12"/>
      <c r="G23" s="14">
        <f>IF(D23="","",IF(AND(D23="İç",E23&lt;&gt;"Evet"),"İç","Dış"))</f>
      </c>
      <c r="H23" s="15">
        <f>IF(OR(C23="",G23&lt;&gt;"İç"),"",IF(F23="",C23,F23))</f>
      </c>
      <c r="I23" s="7"/>
    </row>
    <row r="24" ht="18" customHeight="1" spans="1:9" x14ac:dyDescent="0.25">
      <c r="A24" s="11">
        <v>13</v>
      </c>
      <c r="B24" s="7"/>
      <c r="C24" s="12"/>
      <c r="D24" s="13"/>
      <c r="E24" s="13"/>
      <c r="F24" s="12"/>
      <c r="G24" s="14">
        <f>IF(D24="","",IF(AND(D24="İç",E24&lt;&gt;"Evet"),"İç","Dış"))</f>
      </c>
      <c r="H24" s="15">
        <f>IF(OR(C24="",G24&lt;&gt;"İç"),"",IF(F24="",C24,F24))</f>
      </c>
      <c r="I24" s="7"/>
    </row>
    <row r="25" ht="18" customHeight="1" spans="1:9" x14ac:dyDescent="0.25">
      <c r="A25" s="11">
        <v>14</v>
      </c>
      <c r="B25" s="7"/>
      <c r="C25" s="12"/>
      <c r="D25" s="13"/>
      <c r="E25" s="13"/>
      <c r="F25" s="12"/>
      <c r="G25" s="14">
        <f>IF(D25="","",IF(AND(D25="İç",E25&lt;&gt;"Evet"),"İç","Dış"))</f>
      </c>
      <c r="H25" s="15">
        <f>IF(OR(C25="",G25&lt;&gt;"İç"),"",IF(F25="",C25,F25))</f>
      </c>
      <c r="I25" s="7"/>
    </row>
    <row r="26" ht="18" customHeight="1" spans="1:9" x14ac:dyDescent="0.25">
      <c r="A26" s="11">
        <v>15</v>
      </c>
      <c r="B26" s="7"/>
      <c r="C26" s="12"/>
      <c r="D26" s="13"/>
      <c r="E26" s="13"/>
      <c r="F26" s="12"/>
      <c r="G26" s="14">
        <f>IF(D26="","",IF(AND(D26="İç",E26&lt;&gt;"Evet"),"İç","Dış"))</f>
      </c>
      <c r="H26" s="15">
        <f>IF(OR(C26="",G26&lt;&gt;"İç"),"",IF(F26="",C26,F26))</f>
      </c>
      <c r="I26" s="7"/>
    </row>
    <row r="27" ht="18" customHeight="1" spans="1:9" x14ac:dyDescent="0.25">
      <c r="A27" s="11">
        <v>16</v>
      </c>
      <c r="B27" s="7"/>
      <c r="C27" s="12"/>
      <c r="D27" s="13"/>
      <c r="E27" s="13"/>
      <c r="F27" s="12"/>
      <c r="G27" s="14">
        <f>IF(D27="","",IF(AND(D27="İç",E27&lt;&gt;"Evet"),"İç","Dış"))</f>
      </c>
      <c r="H27" s="15">
        <f>IF(OR(C27="",G27&lt;&gt;"İç"),"",IF(F27="",C27,F27))</f>
      </c>
      <c r="I27" s="7"/>
    </row>
    <row r="28" ht="18" customHeight="1" spans="1:9" x14ac:dyDescent="0.25">
      <c r="A28" s="11">
        <v>17</v>
      </c>
      <c r="B28" s="7"/>
      <c r="C28" s="12"/>
      <c r="D28" s="13"/>
      <c r="E28" s="13"/>
      <c r="F28" s="12"/>
      <c r="G28" s="14">
        <f>IF(D28="","",IF(AND(D28="İç",E28&lt;&gt;"Evet"),"İç","Dış"))</f>
      </c>
      <c r="H28" s="15">
        <f>IF(OR(C28="",G28&lt;&gt;"İç"),"",IF(F28="",C28,F28))</f>
      </c>
      <c r="I28" s="7"/>
    </row>
    <row r="29" ht="18" customHeight="1" spans="1:9" x14ac:dyDescent="0.25">
      <c r="A29" s="11">
        <v>18</v>
      </c>
      <c r="B29" s="7"/>
      <c r="C29" s="12"/>
      <c r="D29" s="13"/>
      <c r="E29" s="13"/>
      <c r="F29" s="12"/>
      <c r="G29" s="14">
        <f>IF(D29="","",IF(AND(D29="İç",E29&lt;&gt;"Evet"),"İç","Dış"))</f>
      </c>
      <c r="H29" s="15">
        <f>IF(OR(C29="",G29&lt;&gt;"İç"),"",IF(F29="",C29,F29))</f>
      </c>
      <c r="I29" s="7"/>
    </row>
    <row r="30" ht="18" customHeight="1" spans="1:9" x14ac:dyDescent="0.25">
      <c r="A30" s="11">
        <v>19</v>
      </c>
      <c r="B30" s="7"/>
      <c r="C30" s="12"/>
      <c r="D30" s="13"/>
      <c r="E30" s="13"/>
      <c r="F30" s="12"/>
      <c r="G30" s="14">
        <f>IF(D30="","",IF(AND(D30="İç",E30&lt;&gt;"Evet"),"İç","Dış"))</f>
      </c>
      <c r="H30" s="15">
        <f>IF(OR(C30="",G30&lt;&gt;"İç"),"",IF(F30="",C30,F30))</f>
      </c>
      <c r="I30" s="7"/>
    </row>
    <row r="31" ht="18" customHeight="1" spans="1:9" x14ac:dyDescent="0.25">
      <c r="A31" s="11">
        <v>20</v>
      </c>
      <c r="B31" s="7"/>
      <c r="C31" s="12"/>
      <c r="D31" s="13"/>
      <c r="E31" s="13"/>
      <c r="F31" s="12"/>
      <c r="G31" s="14">
        <f>IF(D31="","",IF(AND(D31="İç",E31&lt;&gt;"Evet"),"İç","Dış"))</f>
      </c>
      <c r="H31" s="15">
        <f>IF(OR(C31="",G31&lt;&gt;"İç"),"",IF(F31="",C31,F31))</f>
      </c>
      <c r="I31" s="7"/>
    </row>
    <row r="32" ht="18" customHeight="1" spans="1:9" x14ac:dyDescent="0.25">
      <c r="A32" s="11">
        <v>21</v>
      </c>
      <c r="B32" s="7"/>
      <c r="C32" s="12"/>
      <c r="D32" s="13"/>
      <c r="E32" s="13"/>
      <c r="F32" s="12"/>
      <c r="G32" s="14">
        <f>IF(D32="","",IF(AND(D32="İç",E32&lt;&gt;"Evet"),"İç","Dış"))</f>
      </c>
      <c r="H32" s="15">
        <f>IF(OR(C32="",G32&lt;&gt;"İç"),"",IF(F32="",C32,F32))</f>
      </c>
      <c r="I32" s="7"/>
    </row>
    <row r="33" ht="18" customHeight="1" spans="1:9" x14ac:dyDescent="0.25">
      <c r="A33" s="11">
        <v>22</v>
      </c>
      <c r="B33" s="7"/>
      <c r="C33" s="12"/>
      <c r="D33" s="13"/>
      <c r="E33" s="13"/>
      <c r="F33" s="12"/>
      <c r="G33" s="14">
        <f>IF(D33="","",IF(AND(D33="İç",E33&lt;&gt;"Evet"),"İç","Dış"))</f>
      </c>
      <c r="H33" s="15">
        <f>IF(OR(C33="",G33&lt;&gt;"İç"),"",IF(F33="",C33,F33))</f>
      </c>
      <c r="I33" s="7"/>
    </row>
    <row r="34" ht="18" customHeight="1" spans="1:9" x14ac:dyDescent="0.25">
      <c r="A34" s="11">
        <v>23</v>
      </c>
      <c r="B34" s="7"/>
      <c r="C34" s="12"/>
      <c r="D34" s="13"/>
      <c r="E34" s="13"/>
      <c r="F34" s="12"/>
      <c r="G34" s="14">
        <f>IF(D34="","",IF(AND(D34="İç",E34&lt;&gt;"Evet"),"İç","Dış"))</f>
      </c>
      <c r="H34" s="15">
        <f>IF(OR(C34="",G34&lt;&gt;"İç"),"",IF(F34="",C34,F34))</f>
      </c>
      <c r="I34" s="7"/>
    </row>
    <row r="35" ht="18" customHeight="1" spans="1:9" x14ac:dyDescent="0.25">
      <c r="A35" s="11">
        <v>24</v>
      </c>
      <c r="B35" s="7"/>
      <c r="C35" s="12"/>
      <c r="D35" s="13"/>
      <c r="E35" s="13"/>
      <c r="F35" s="12"/>
      <c r="G35" s="14">
        <f>IF(D35="","",IF(AND(D35="İç",E35&lt;&gt;"Evet"),"İç","Dış"))</f>
      </c>
      <c r="H35" s="15">
        <f>IF(OR(C35="",G35&lt;&gt;"İç"),"",IF(F35="",C35,F35))</f>
      </c>
      <c r="I35" s="7"/>
    </row>
    <row r="36" ht="18" customHeight="1" spans="1:9" x14ac:dyDescent="0.25">
      <c r="A36" s="11">
        <v>25</v>
      </c>
      <c r="B36" s="7"/>
      <c r="C36" s="12"/>
      <c r="D36" s="13"/>
      <c r="E36" s="13"/>
      <c r="F36" s="12"/>
      <c r="G36" s="14">
        <f>IF(D36="","",IF(AND(D36="İç",E36&lt;&gt;"Evet"),"İç","Dış"))</f>
      </c>
      <c r="H36" s="15">
        <f>IF(OR(C36="",G36&lt;&gt;"İç"),"",IF(F36="",C36,F36))</f>
      </c>
      <c r="I36" s="7"/>
    </row>
    <row r="37" ht="18" customHeight="1" spans="1:9" x14ac:dyDescent="0.25">
      <c r="A37" s="11">
        <v>26</v>
      </c>
      <c r="B37" s="7"/>
      <c r="C37" s="12"/>
      <c r="D37" s="13"/>
      <c r="E37" s="13"/>
      <c r="F37" s="12"/>
      <c r="G37" s="14">
        <f>IF(D37="","",IF(AND(D37="İç",E37&lt;&gt;"Evet"),"İç","Dış"))</f>
      </c>
      <c r="H37" s="15">
        <f>IF(OR(C37="",G37&lt;&gt;"İç"),"",IF(F37="",C37,F37))</f>
      </c>
      <c r="I37" s="7"/>
    </row>
    <row r="38" ht="18" customHeight="1" spans="1:9" x14ac:dyDescent="0.25">
      <c r="A38" s="11">
        <v>27</v>
      </c>
      <c r="B38" s="7"/>
      <c r="C38" s="12"/>
      <c r="D38" s="13"/>
      <c r="E38" s="13"/>
      <c r="F38" s="12"/>
      <c r="G38" s="14">
        <f>IF(D38="","",IF(AND(D38="İç",E38&lt;&gt;"Evet"),"İç","Dış"))</f>
      </c>
      <c r="H38" s="15">
        <f>IF(OR(C38="",G38&lt;&gt;"İç"),"",IF(F38="",C38,F38))</f>
      </c>
      <c r="I38" s="7"/>
    </row>
    <row r="39" ht="18" customHeight="1" spans="1:9" x14ac:dyDescent="0.25">
      <c r="A39" s="11">
        <v>28</v>
      </c>
      <c r="B39" s="7"/>
      <c r="C39" s="12"/>
      <c r="D39" s="13"/>
      <c r="E39" s="13"/>
      <c r="F39" s="12"/>
      <c r="G39" s="14">
        <f>IF(D39="","",IF(AND(D39="İç",E39&lt;&gt;"Evet"),"İç","Dış"))</f>
      </c>
      <c r="H39" s="15">
        <f>IF(OR(C39="",G39&lt;&gt;"İç"),"",IF(F39="",C39,F39))</f>
      </c>
      <c r="I39" s="7"/>
    </row>
    <row r="40" ht="18" customHeight="1" spans="1:9" x14ac:dyDescent="0.25">
      <c r="A40" s="11">
        <v>29</v>
      </c>
      <c r="B40" s="7"/>
      <c r="C40" s="12"/>
      <c r="D40" s="13"/>
      <c r="E40" s="13"/>
      <c r="F40" s="12"/>
      <c r="G40" s="14">
        <f>IF(D40="","",IF(AND(D40="İç",E40&lt;&gt;"Evet"),"İç","Dış"))</f>
      </c>
      <c r="H40" s="15">
        <f>IF(OR(C40="",G40&lt;&gt;"İç"),"",IF(F40="",C40,F40))</f>
      </c>
      <c r="I40" s="7"/>
    </row>
    <row r="41" ht="18" customHeight="1" spans="1:9" x14ac:dyDescent="0.25">
      <c r="A41" s="11">
        <v>30</v>
      </c>
      <c r="B41" s="7"/>
      <c r="C41" s="12"/>
      <c r="D41" s="13"/>
      <c r="E41" s="13"/>
      <c r="F41" s="12"/>
      <c r="G41" s="14">
        <f>IF(D41="","",IF(AND(D41="İç",E41&lt;&gt;"Evet"),"İç","Dış"))</f>
      </c>
      <c r="H41" s="15">
        <f>IF(OR(C41="",G41&lt;&gt;"İç"),"",IF(F41="",C41,F41))</f>
      </c>
      <c r="I41" s="7"/>
    </row>
    <row r="42" ht="18" customHeight="1" spans="1:9" x14ac:dyDescent="0.25">
      <c r="A42" s="11">
        <v>31</v>
      </c>
      <c r="B42" s="7"/>
      <c r="C42" s="12"/>
      <c r="D42" s="13"/>
      <c r="E42" s="13"/>
      <c r="F42" s="12"/>
      <c r="G42" s="14">
        <f>IF(D42="","",IF(AND(D42="İç",E42&lt;&gt;"Evet"),"İç","Dış"))</f>
      </c>
      <c r="H42" s="15">
        <f>IF(OR(C42="",G42&lt;&gt;"İç"),"",IF(F42="",C42,F42))</f>
      </c>
      <c r="I42" s="7"/>
    </row>
    <row r="43" ht="18" customHeight="1" spans="1:9" x14ac:dyDescent="0.25">
      <c r="A43" s="11">
        <v>32</v>
      </c>
      <c r="B43" s="7"/>
      <c r="C43" s="12"/>
      <c r="D43" s="13"/>
      <c r="E43" s="13"/>
      <c r="F43" s="12"/>
      <c r="G43" s="14">
        <f>IF(D43="","",IF(AND(D43="İç",E43&lt;&gt;"Evet"),"İç","Dış"))</f>
      </c>
      <c r="H43" s="15">
        <f>IF(OR(C43="",G43&lt;&gt;"İç"),"",IF(F43="",C43,F43))</f>
      </c>
      <c r="I43" s="7"/>
    </row>
    <row r="44" ht="18" customHeight="1" spans="1:9" x14ac:dyDescent="0.25">
      <c r="A44" s="11">
        <v>33</v>
      </c>
      <c r="B44" s="7"/>
      <c r="C44" s="12"/>
      <c r="D44" s="13"/>
      <c r="E44" s="13"/>
      <c r="F44" s="12"/>
      <c r="G44" s="14">
        <f>IF(D44="","",IF(AND(D44="İç",E44&lt;&gt;"Evet"),"İç","Dış"))</f>
      </c>
      <c r="H44" s="15">
        <f>IF(OR(C44="",G44&lt;&gt;"İç"),"",IF(F44="",C44,F44))</f>
      </c>
      <c r="I44" s="7"/>
    </row>
    <row r="45" ht="18" customHeight="1" spans="1:9" x14ac:dyDescent="0.25">
      <c r="A45" s="11">
        <v>34</v>
      </c>
      <c r="B45" s="7"/>
      <c r="C45" s="12"/>
      <c r="D45" s="13"/>
      <c r="E45" s="13"/>
      <c r="F45" s="12"/>
      <c r="G45" s="14">
        <f>IF(D45="","",IF(AND(D45="İç",E45&lt;&gt;"Evet"),"İç","Dış"))</f>
      </c>
      <c r="H45" s="15">
        <f>IF(OR(C45="",G45&lt;&gt;"İç"),"",IF(F45="",C45,F45))</f>
      </c>
      <c r="I45" s="7"/>
    </row>
    <row r="46" ht="18" customHeight="1" spans="1:9" x14ac:dyDescent="0.25">
      <c r="A46" s="11">
        <v>35</v>
      </c>
      <c r="B46" s="7"/>
      <c r="C46" s="12"/>
      <c r="D46" s="13"/>
      <c r="E46" s="13"/>
      <c r="F46" s="12"/>
      <c r="G46" s="14">
        <f>IF(D46="","",IF(AND(D46="İç",E46&lt;&gt;"Evet"),"İç","Dış"))</f>
      </c>
      <c r="H46" s="15">
        <f>IF(OR(C46="",G46&lt;&gt;"İç"),"",IF(F46="",C46,F46))</f>
      </c>
      <c r="I46" s="7"/>
    </row>
    <row r="47" ht="18" customHeight="1" spans="1:9" x14ac:dyDescent="0.25">
      <c r="A47" s="11">
        <v>36</v>
      </c>
      <c r="B47" s="7"/>
      <c r="C47" s="12"/>
      <c r="D47" s="13"/>
      <c r="E47" s="13"/>
      <c r="F47" s="12"/>
      <c r="G47" s="14">
        <f>IF(D47="","",IF(AND(D47="İç",E47&lt;&gt;"Evet"),"İç","Dış"))</f>
      </c>
      <c r="H47" s="15">
        <f>IF(OR(C47="",G47&lt;&gt;"İç"),"",IF(F47="",C47,F47))</f>
      </c>
      <c r="I47" s="7"/>
    </row>
    <row r="48" ht="18" customHeight="1" spans="1:9" x14ac:dyDescent="0.25">
      <c r="A48" s="11">
        <v>37</v>
      </c>
      <c r="B48" s="7"/>
      <c r="C48" s="12"/>
      <c r="D48" s="13"/>
      <c r="E48" s="13"/>
      <c r="F48" s="12"/>
      <c r="G48" s="14">
        <f>IF(D48="","",IF(AND(D48="İç",E48&lt;&gt;"Evet"),"İç","Dış"))</f>
      </c>
      <c r="H48" s="15">
        <f>IF(OR(C48="",G48&lt;&gt;"İç"),"",IF(F48="",C48,F48))</f>
      </c>
      <c r="I48" s="7"/>
    </row>
    <row r="49" ht="18" customHeight="1" spans="1:9" x14ac:dyDescent="0.25">
      <c r="A49" s="11">
        <v>38</v>
      </c>
      <c r="B49" s="7"/>
      <c r="C49" s="12"/>
      <c r="D49" s="13"/>
      <c r="E49" s="13"/>
      <c r="F49" s="12"/>
      <c r="G49" s="14">
        <f>IF(D49="","",IF(AND(D49="İç",E49&lt;&gt;"Evet"),"İç","Dış"))</f>
      </c>
      <c r="H49" s="15">
        <f>IF(OR(C49="",G49&lt;&gt;"İç"),"",IF(F49="",C49,F49))</f>
      </c>
      <c r="I49" s="7"/>
    </row>
    <row r="50" ht="18" customHeight="1" spans="1:9" x14ac:dyDescent="0.25">
      <c r="A50" s="11">
        <v>39</v>
      </c>
      <c r="B50" s="7"/>
      <c r="C50" s="12"/>
      <c r="D50" s="13"/>
      <c r="E50" s="13"/>
      <c r="F50" s="12"/>
      <c r="G50" s="14">
        <f>IF(D50="","",IF(AND(D50="İç",E50&lt;&gt;"Evet"),"İç","Dış"))</f>
      </c>
      <c r="H50" s="15">
        <f>IF(OR(C50="",G50&lt;&gt;"İç"),"",IF(F50="",C50,F50))</f>
      </c>
      <c r="I50" s="7"/>
    </row>
    <row r="51" ht="18" customHeight="1" spans="1:9" x14ac:dyDescent="0.25">
      <c r="A51" s="11">
        <v>40</v>
      </c>
      <c r="B51" s="7"/>
      <c r="C51" s="12"/>
      <c r="D51" s="13"/>
      <c r="E51" s="13"/>
      <c r="F51" s="12"/>
      <c r="G51" s="14">
        <f>IF(D51="","",IF(AND(D51="İç",E51&lt;&gt;"Evet"),"İç","Dış"))</f>
      </c>
      <c r="H51" s="15">
        <f>IF(OR(C51="",G51&lt;&gt;"İç"),"",IF(F51="",C51,F51))</f>
      </c>
      <c r="I51" s="7"/>
    </row>
    <row r="53" ht="20" customHeight="1" spans="1:9" x14ac:dyDescent="0.25">
      <c r="A53" s="5" t="s">
        <v>22</v>
      </c>
      <c r="B53" s="5"/>
      <c r="C53" s="5"/>
      <c r="D53" s="5"/>
      <c r="E53" s="5"/>
      <c r="F53" s="5" t="s">
        <v>23</v>
      </c>
      <c r="G53" s="5"/>
      <c r="H53" s="5"/>
      <c r="I53" s="5"/>
    </row>
    <row r="54" ht="20" customHeight="1" spans="1:9" x14ac:dyDescent="0.25">
      <c r="A54" s="6" t="s">
        <v>24</v>
      </c>
      <c r="B54" s="6"/>
      <c r="C54" s="16">
        <f>SUMIF(D12:D51,"İç",C12:C51)/60</f>
      </c>
      <c r="F54" s="6" t="s">
        <v>25</v>
      </c>
      <c r="G54" s="6"/>
      <c r="H54" s="6"/>
      <c r="I54" s="17">
        <v>15</v>
      </c>
    </row>
    <row r="55" ht="20" customHeight="1" spans="1:9" x14ac:dyDescent="0.25">
      <c r="A55" s="6" t="s">
        <v>26</v>
      </c>
      <c r="B55" s="6"/>
      <c r="C55" s="16">
        <f>SUMIF(D12:D51,"Dış",C12:C51)/60</f>
      </c>
      <c r="F55" s="6" t="s">
        <v>27</v>
      </c>
      <c r="G55" s="6"/>
      <c r="H55" s="6"/>
      <c r="I55" s="17">
        <v>312</v>
      </c>
    </row>
    <row r="56" ht="20" customHeight="1" spans="1:9" x14ac:dyDescent="0.25">
      <c r="A56" s="6" t="s">
        <v>28</v>
      </c>
      <c r="B56" s="6"/>
      <c r="C56" s="16">
        <f>SUMIFS(C12:C51,D12:D51,"İç",E12:E51,"&lt;&gt;Evet")/60</f>
      </c>
      <c r="F56" s="6" t="s">
        <v>29</v>
      </c>
      <c r="G56" s="6"/>
      <c r="H56" s="6"/>
      <c r="I56" s="18">
        <v>8</v>
      </c>
    </row>
    <row r="57" ht="20" customHeight="1" spans="1:9" x14ac:dyDescent="0.25">
      <c r="A57" s="6" t="s">
        <v>30</v>
      </c>
      <c r="B57" s="6"/>
      <c r="C57" s="16">
        <f>SUM(H12:H51)/60</f>
      </c>
      <c r="F57" s="6" t="s">
        <v>31</v>
      </c>
      <c r="G57" s="6"/>
      <c r="H57" s="6"/>
      <c r="I57" s="19">
        <f>C54*I54*I55/60</f>
      </c>
    </row>
    <row r="58" ht="20" customHeight="1" spans="1:9" x14ac:dyDescent="0.25">
      <c r="A58" s="6" t="s">
        <v>32</v>
      </c>
      <c r="B58" s="6"/>
      <c r="C58" s="20">
        <f>C54-C57</f>
      </c>
      <c r="F58" s="6" t="s">
        <v>33</v>
      </c>
      <c r="G58" s="6"/>
      <c r="H58" s="6"/>
      <c r="I58" s="21">
        <f>C58*I54*I55/60</f>
      </c>
    </row>
    <row r="59" ht="20" customHeight="1" spans="1:9" x14ac:dyDescent="0.25">
      <c r="A59" s="6" t="s">
        <v>34</v>
      </c>
      <c r="B59" s="6"/>
      <c r="C59" s="22">
        <f>IF(C54=0,0,C58/C54)</f>
      </c>
      <c r="F59" s="6" t="s">
        <v>35</v>
      </c>
      <c r="G59" s="6"/>
      <c r="H59" s="6"/>
      <c r="I59" s="23">
        <f>IF(I56=0,0,I58/I56)</f>
      </c>
    </row>
    <row r="61" ht="20" customHeight="1" spans="1:9" x14ac:dyDescent="0.25">
      <c r="A61" s="5" t="s">
        <v>36</v>
      </c>
      <c r="B61" s="5"/>
      <c r="C61" s="5"/>
      <c r="D61" s="5"/>
      <c r="E61" s="5"/>
      <c r="F61" s="5"/>
      <c r="G61" s="5"/>
      <c r="H61" s="5"/>
      <c r="I61" s="5"/>
    </row>
    <row r="62" ht="22" customHeight="1" spans="1:9" x14ac:dyDescent="0.25">
      <c r="A62" s="6" t="s">
        <v>37</v>
      </c>
      <c r="B62" s="6"/>
      <c r="C62" s="7"/>
      <c r="D62" s="7"/>
      <c r="E62" s="7"/>
      <c r="F62" s="6" t="s">
        <v>38</v>
      </c>
      <c r="G62" s="6"/>
      <c r="H62" s="7"/>
      <c r="I62" s="7"/>
    </row>
    <row r="63" ht="22" customHeight="1" spans="1:9" x14ac:dyDescent="0.25">
      <c r="A63" s="6" t="s">
        <v>39</v>
      </c>
      <c r="B63" s="6"/>
      <c r="C63" s="7"/>
      <c r="D63" s="7"/>
      <c r="E63" s="7"/>
      <c r="F63" s="6" t="s">
        <v>40</v>
      </c>
      <c r="G63" s="6"/>
      <c r="H63" s="7"/>
      <c r="I63" s="7"/>
    </row>
    <row r="65" spans="1:9" x14ac:dyDescent="0.25">
      <c r="A65" s="24" t="s">
        <v>41</v>
      </c>
      <c r="B65" s="24"/>
      <c r="C65" s="24"/>
      <c r="D65" s="24"/>
      <c r="E65" s="24"/>
      <c r="F65" s="24"/>
      <c r="G65" s="24"/>
      <c r="H65" s="24"/>
      <c r="I65" s="24"/>
    </row>
  </sheetData>
  <mergeCells count="45">
    <mergeCell ref="D1:I1"/>
    <mergeCell ref="D2:I2"/>
    <mergeCell ref="D3:I3"/>
    <mergeCell ref="A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I10"/>
    <mergeCell ref="A53:E53"/>
    <mergeCell ref="F53:I53"/>
    <mergeCell ref="A54:B54"/>
    <mergeCell ref="F54:H54"/>
    <mergeCell ref="A55:B55"/>
    <mergeCell ref="F55:H55"/>
    <mergeCell ref="A56:B56"/>
    <mergeCell ref="F56:H56"/>
    <mergeCell ref="A57:B57"/>
    <mergeCell ref="F57:H57"/>
    <mergeCell ref="A58:B58"/>
    <mergeCell ref="F58:H58"/>
    <mergeCell ref="A59:B59"/>
    <mergeCell ref="F59:H59"/>
    <mergeCell ref="A61:I61"/>
    <mergeCell ref="A62:B62"/>
    <mergeCell ref="C62:E62"/>
    <mergeCell ref="F62:G62"/>
    <mergeCell ref="H62:I62"/>
    <mergeCell ref="A63:B63"/>
    <mergeCell ref="C63:E63"/>
    <mergeCell ref="F63:G63"/>
    <mergeCell ref="H63:I63"/>
    <mergeCell ref="A65:I65"/>
  </mergeCells>
  <conditionalFormatting sqref="G12:G51">
    <cfRule type="cellIs" dxfId="1" priority="1" operator="equal">
      <formula>"Dış"</formula>
    </cfRule>
  </conditionalFormatting>
  <dataValidations count="4">
    <dataValidation type="decimal" operator="greaterThanOrEqual" allowBlank="1" showErrorMessage="1" error="Süreyi saniye olarak, sıfır veya pozitif sayı girin." sqref="C12:C51">
      <formula1>0</formula1>
    </dataValidation>
    <dataValidation type="list" allowBlank="1" showInputMessage="1" promptTitle="İç / Dış" prompt="İç: yalnızca makine dururken yapılabilir. Dış: makine çalışırken yapılabilir." sqref="D12:D51">
      <formula1>"İç,Dış"</formula1>
    </dataValidation>
    <dataValidation type="list" allowBlank="1" showInputMessage="1" promptTitle="Dışa çevrilebilir mi?" prompt="Bu iç adım, makine önceki işi üretirken önceden yapılabilir mi?" sqref="E12:E51">
      <formula1>"Evet,Hayır"</formula1>
    </dataValidation>
    <dataValidation type="decimal" operator="greaterThanOrEqual" allowBlank="1" showInputMessage="1" promptTitle="Hedef süre" prompt="İç ayarda kalan adım kısaltılırsa hedef süre. Boşsa mevcut süre kullanılır." sqref="F12:F51">
      <formula1>0</formula1>
    </dataValidation>
  </dataValidations>
  <hyperlinks>
    <hyperlink ref="D3" r:id="rId1"/>
  </hyperlinks>
  <pageMargins left="0.4" right="0.4" top="0.5" bottom="0.6" header="0.2" footer="0.3"/>
  <pageSetup paperSize="9" orientation="landscape" horizontalDpi="4294967295" verticalDpi="4294967295" scale="100" fitToWidth="1" fitToHeight="0"/>
  <headerFooter>
    <oddFooter>&amp;L&amp;8eproses · eproses.com · bilgi@eproses.com · +90 536 031 84 05&amp;R&amp;8Sayfa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30" customWidth="1"/>
    <col min="3" max="3" width="70" customWidth="1"/>
    <col min="4" max="9" width="12" customWidth="1"/>
  </cols>
  <sheetData>
    <row r="1" ht="30" customHeight="1" spans="4:9" x14ac:dyDescent="0.25">
      <c r="D1" s="1" t="s">
        <v>68</v>
      </c>
      <c r="E1" s="1"/>
      <c r="F1" s="1"/>
      <c r="G1" s="1"/>
      <c r="H1" s="1"/>
      <c r="I1" s="1"/>
    </row>
    <row r="2" ht="22" customHeight="1" spans="4:9" x14ac:dyDescent="0.25">
      <c r="D2" s="2" t="s">
        <v>69</v>
      </c>
      <c r="E2" s="2"/>
      <c r="F2" s="2"/>
      <c r="G2" s="2"/>
      <c r="H2" s="2"/>
      <c r="I2" s="2"/>
    </row>
    <row r="3" ht="18" customHeight="1" spans="4:9" x14ac:dyDescent="0.25">
      <c r="D3" s="3" t="s">
        <v>2</v>
      </c>
      <c r="E3" s="3"/>
      <c r="F3" s="3"/>
      <c r="G3" s="3"/>
      <c r="H3" s="3"/>
      <c r="I3" s="3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ht="20" customHeight="1" spans="1:9" x14ac:dyDescent="0.25">
      <c r="A5" s="5" t="s">
        <v>70</v>
      </c>
      <c r="B5" s="5"/>
      <c r="C5" s="5"/>
      <c r="D5" s="5"/>
      <c r="E5" s="5"/>
      <c r="F5" s="5"/>
      <c r="G5" s="5"/>
      <c r="H5" s="5"/>
      <c r="I5" s="5"/>
    </row>
    <row r="6" ht="48" customHeight="1" spans="1:3" x14ac:dyDescent="0.25">
      <c r="A6" s="25">
        <v>1</v>
      </c>
      <c r="B6" s="26" t="s">
        <v>71</v>
      </c>
      <c r="C6" s="27" t="s">
        <v>72</v>
      </c>
    </row>
    <row r="7" ht="48" customHeight="1" spans="1:3" x14ac:dyDescent="0.25">
      <c r="A7" s="25">
        <v>2</v>
      </c>
      <c r="B7" s="26" t="s">
        <v>73</v>
      </c>
      <c r="C7" s="27" t="s">
        <v>74</v>
      </c>
    </row>
    <row r="8" ht="48" customHeight="1" spans="1:3" x14ac:dyDescent="0.25">
      <c r="A8" s="25">
        <v>3</v>
      </c>
      <c r="B8" s="26" t="s">
        <v>75</v>
      </c>
      <c r="C8" s="27" t="s">
        <v>76</v>
      </c>
    </row>
    <row r="9" ht="48" customHeight="1" spans="1:3" x14ac:dyDescent="0.25">
      <c r="A9" s="25">
        <v>4</v>
      </c>
      <c r="B9" s="26" t="s">
        <v>77</v>
      </c>
      <c r="C9" s="27" t="s">
        <v>78</v>
      </c>
    </row>
    <row r="10" ht="48" customHeight="1" spans="1:3" x14ac:dyDescent="0.25">
      <c r="A10" s="25">
        <v>5</v>
      </c>
      <c r="B10" s="26" t="s">
        <v>79</v>
      </c>
      <c r="C10" s="27" t="s">
        <v>80</v>
      </c>
    </row>
    <row r="12" ht="20" customHeight="1" spans="1:9" x14ac:dyDescent="0.25">
      <c r="A12" s="5" t="s">
        <v>81</v>
      </c>
      <c r="B12" s="5"/>
      <c r="C12" s="5"/>
      <c r="D12" s="5"/>
      <c r="E12" s="5"/>
      <c r="F12" s="5"/>
      <c r="G12" s="5"/>
      <c r="H12" s="5"/>
      <c r="I12" s="5"/>
    </row>
    <row r="13" ht="20" customHeight="1" spans="1:3" x14ac:dyDescent="0.25">
      <c r="A13" s="28" t="s">
        <v>82</v>
      </c>
      <c r="B13" s="28"/>
      <c r="C13" s="28"/>
    </row>
    <row r="14" ht="20" customHeight="1" spans="1:3" x14ac:dyDescent="0.25">
      <c r="A14" s="28" t="s">
        <v>83</v>
      </c>
      <c r="B14" s="28"/>
      <c r="C14" s="28"/>
    </row>
    <row r="15" ht="20" customHeight="1" spans="1:3" x14ac:dyDescent="0.25">
      <c r="A15" s="28" t="s">
        <v>84</v>
      </c>
      <c r="B15" s="28"/>
      <c r="C15" s="28"/>
    </row>
    <row r="16" ht="20" customHeight="1" spans="1:3" x14ac:dyDescent="0.25">
      <c r="A16" s="28" t="s">
        <v>85</v>
      </c>
      <c r="B16" s="28"/>
      <c r="C16" s="28"/>
    </row>
    <row r="17" ht="20" customHeight="1" spans="1:3" x14ac:dyDescent="0.25">
      <c r="A17" s="28" t="s">
        <v>86</v>
      </c>
      <c r="B17" s="28"/>
      <c r="C17" s="28"/>
    </row>
    <row r="18" ht="20" customHeight="1" spans="1:3" x14ac:dyDescent="0.25">
      <c r="A18" s="28" t="s">
        <v>87</v>
      </c>
      <c r="B18" s="28"/>
      <c r="C18" s="28"/>
    </row>
    <row r="20" spans="1:3" x14ac:dyDescent="0.25">
      <c r="A20" s="29" t="s">
        <v>88</v>
      </c>
      <c r="B20" s="29"/>
      <c r="C20" s="29"/>
    </row>
    <row r="21" spans="1:3" x14ac:dyDescent="0.25">
      <c r="A21" s="29"/>
      <c r="B21" s="29"/>
      <c r="C21" s="29"/>
    </row>
  </sheetData>
  <mergeCells count="12">
    <mergeCell ref="D1:I1"/>
    <mergeCell ref="D2:I2"/>
    <mergeCell ref="D3:I3"/>
    <mergeCell ref="A5:I5"/>
    <mergeCell ref="A12:I12"/>
    <mergeCell ref="A13:C13"/>
    <mergeCell ref="A14:C14"/>
    <mergeCell ref="A15:C15"/>
    <mergeCell ref="A16:C16"/>
    <mergeCell ref="A17:C17"/>
    <mergeCell ref="A18:C18"/>
    <mergeCell ref="A20:C21"/>
  </mergeCells>
  <hyperlinks>
    <hyperlink ref="D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SMED Formu</vt:lpstr>
      <vt:lpstr>Örnek</vt:lpstr>
      <vt:lpstr>5 Adım</vt:lpstr>
    </vt:vector>
  </TitlesOfParts>
  <Company>eproses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eproses</dc:creator>
  <dc:title>SMED Analiz Formu - Ücretsiz Excel Şablonu</dc:title>
  <dc:subject>SMED analizi, tip değişim (ayar) süresi kısaltma</dc:subject>
  <dc:description>eproses ücretsiz SMED analiz formu. Yöntem: https://eproses.com/rehberler/smed-nedir-nasil-uygulanir</dc:description>
  <cp:keywords>SMED formu, SMED analizi, SMED Excel şablonu, örnek SMED çalışması, iç ayar, dış ayar, SMED analysis excel template</cp:keywords>
  <cp:category>Yalın üretim</cp:category>
  <cp:lastModifiedBy>Unknown</cp:lastModifiedBy>
  <dcterms:created xsi:type="dcterms:W3CDTF">2026-10-18T07:09:35Z</dcterms:created>
  <dcterms:modified xsi:type="dcterms:W3CDTF">2026-10-18T07:09:35Z</dcterms:modified>
</cp:coreProperties>
</file>